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0785\Documents\Gyozy\Personal\Gombfoci\2019\Tőserdő Kupa\"/>
    </mc:Choice>
  </mc:AlternateContent>
  <xr:revisionPtr revIDLastSave="0" documentId="8_{4E5EF996-B819-475B-A652-C8AE862B28A7}" xr6:coauthVersionLast="36" xr6:coauthVersionMax="36" xr10:uidLastSave="{00000000-0000-0000-0000-000000000000}"/>
  <bookViews>
    <workbookView xWindow="0" yWindow="1215" windowWidth="28800" windowHeight="16455" activeTab="11" xr2:uid="{3D2F82C7-62D4-D04D-A730-FEB73C817BE6}"/>
  </bookViews>
  <sheets>
    <sheet name="Nevezők" sheetId="1" r:id="rId1"/>
    <sheet name="KI-Kivel-Hol" sheetId="2" r:id="rId2"/>
    <sheet name="Főverseny" sheetId="4" r:id="rId3"/>
    <sheet name="I. oszt. vígasz" sheetId="5" r:id="rId4"/>
    <sheet name="II. osztály A" sheetId="6" r:id="rId5"/>
    <sheet name="II. osztály B" sheetId="7" r:id="rId6"/>
    <sheet name="III. osztály A" sheetId="8" r:id="rId7"/>
    <sheet name="III. osztály B" sheetId="9" r:id="rId8"/>
    <sheet name="Min  A" sheetId="10" r:id="rId9"/>
    <sheet name="Min  B" sheetId="11" r:id="rId10"/>
    <sheet name="Rájátszások" sheetId="12" r:id="rId11"/>
    <sheet name="Végeredmény" sheetId="13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4" l="1"/>
  <c r="H3" i="4"/>
  <c r="R28" i="11" l="1"/>
  <c r="L28" i="11"/>
  <c r="R27" i="11"/>
  <c r="L27" i="11"/>
  <c r="R26" i="11"/>
  <c r="L26" i="11"/>
  <c r="R24" i="11"/>
  <c r="L24" i="11"/>
  <c r="R23" i="11"/>
  <c r="L23" i="11"/>
  <c r="R22" i="11"/>
  <c r="L22" i="11"/>
  <c r="R20" i="11"/>
  <c r="L20" i="11"/>
  <c r="R19" i="11"/>
  <c r="L19" i="11"/>
  <c r="R18" i="11"/>
  <c r="L18" i="11"/>
  <c r="R16" i="11"/>
  <c r="L16" i="11"/>
  <c r="R15" i="11"/>
  <c r="L15" i="11"/>
  <c r="R14" i="11"/>
  <c r="L14" i="11"/>
  <c r="R12" i="11"/>
  <c r="L12" i="11"/>
  <c r="R11" i="11"/>
  <c r="L11" i="11"/>
  <c r="R10" i="11"/>
  <c r="L10" i="11"/>
  <c r="T8" i="11"/>
  <c r="S8" i="11"/>
  <c r="U8" i="11" s="1"/>
  <c r="L8" i="11"/>
  <c r="K8" i="11"/>
  <c r="M8" i="11" s="1"/>
  <c r="H8" i="11"/>
  <c r="G8" i="11"/>
  <c r="I8" i="11" s="1"/>
  <c r="D8" i="11"/>
  <c r="E8" i="11" s="1"/>
  <c r="C8" i="11"/>
  <c r="X7" i="11"/>
  <c r="Y7" i="11" s="1"/>
  <c r="W7" i="11"/>
  <c r="P7" i="11"/>
  <c r="O7" i="11"/>
  <c r="L7" i="11"/>
  <c r="K7" i="11"/>
  <c r="H7" i="11"/>
  <c r="G7" i="11"/>
  <c r="E7" i="11"/>
  <c r="D7" i="11"/>
  <c r="C7" i="11"/>
  <c r="X6" i="11"/>
  <c r="O8" i="11" s="1"/>
  <c r="W6" i="11"/>
  <c r="T6" i="11"/>
  <c r="S6" i="11"/>
  <c r="U6" i="11" s="1"/>
  <c r="L6" i="11"/>
  <c r="K6" i="11"/>
  <c r="M6" i="11" s="1"/>
  <c r="H6" i="11"/>
  <c r="G6" i="11"/>
  <c r="I6" i="11" s="1"/>
  <c r="D6" i="11"/>
  <c r="E6" i="11" s="1"/>
  <c r="C6" i="11"/>
  <c r="X5" i="11"/>
  <c r="W5" i="11"/>
  <c r="Y5" i="11" s="1"/>
  <c r="T5" i="11"/>
  <c r="S5" i="11"/>
  <c r="P5" i="11"/>
  <c r="O5" i="11"/>
  <c r="H5" i="11"/>
  <c r="G5" i="11"/>
  <c r="I5" i="11" s="1"/>
  <c r="D5" i="11"/>
  <c r="C5" i="11"/>
  <c r="E5" i="11" s="1"/>
  <c r="X4" i="11"/>
  <c r="W4" i="11"/>
  <c r="Y4" i="11" s="1"/>
  <c r="T4" i="11"/>
  <c r="S4" i="11"/>
  <c r="P4" i="11"/>
  <c r="O4" i="11"/>
  <c r="L4" i="11"/>
  <c r="M4" i="11" s="1"/>
  <c r="K4" i="11"/>
  <c r="D4" i="11"/>
  <c r="C4" i="11"/>
  <c r="X3" i="11"/>
  <c r="W3" i="11"/>
  <c r="T3" i="11"/>
  <c r="S3" i="11"/>
  <c r="P3" i="11"/>
  <c r="O3" i="11"/>
  <c r="L3" i="11"/>
  <c r="K3" i="11"/>
  <c r="M3" i="11" s="1"/>
  <c r="H3" i="11"/>
  <c r="G3" i="11"/>
  <c r="I3" i="11" s="1"/>
  <c r="V2" i="11"/>
  <c r="R2" i="11"/>
  <c r="N2" i="11"/>
  <c r="J2" i="11"/>
  <c r="F2" i="11"/>
  <c r="B2" i="11"/>
  <c r="R28" i="10"/>
  <c r="L28" i="10"/>
  <c r="R27" i="10"/>
  <c r="L27" i="10"/>
  <c r="R26" i="10"/>
  <c r="L26" i="10"/>
  <c r="R24" i="10"/>
  <c r="L24" i="10"/>
  <c r="R23" i="10"/>
  <c r="L23" i="10"/>
  <c r="R22" i="10"/>
  <c r="L22" i="10"/>
  <c r="R20" i="10"/>
  <c r="L20" i="10"/>
  <c r="R19" i="10"/>
  <c r="L19" i="10"/>
  <c r="R18" i="10"/>
  <c r="L18" i="10"/>
  <c r="R16" i="10"/>
  <c r="L16" i="10"/>
  <c r="R15" i="10"/>
  <c r="L15" i="10"/>
  <c r="R14" i="10"/>
  <c r="L14" i="10"/>
  <c r="R12" i="10"/>
  <c r="L12" i="10"/>
  <c r="R11" i="10"/>
  <c r="L11" i="10"/>
  <c r="R10" i="10"/>
  <c r="L10" i="10"/>
  <c r="T8" i="10"/>
  <c r="S8" i="10"/>
  <c r="L8" i="10"/>
  <c r="K8" i="10"/>
  <c r="H8" i="10"/>
  <c r="G8" i="10"/>
  <c r="D8" i="10"/>
  <c r="C8" i="10"/>
  <c r="Y7" i="10"/>
  <c r="X7" i="10"/>
  <c r="W7" i="10"/>
  <c r="P7" i="10"/>
  <c r="O7" i="10"/>
  <c r="Q7" i="10" s="1"/>
  <c r="L7" i="10"/>
  <c r="K7" i="10"/>
  <c r="M7" i="10" s="1"/>
  <c r="H7" i="10"/>
  <c r="AF7" i="10" s="1"/>
  <c r="G7" i="10"/>
  <c r="D7" i="10"/>
  <c r="C7" i="10"/>
  <c r="E7" i="10" s="1"/>
  <c r="X6" i="10"/>
  <c r="O8" i="10" s="1"/>
  <c r="Q8" i="10" s="1"/>
  <c r="W6" i="10"/>
  <c r="P8" i="10" s="1"/>
  <c r="T6" i="10"/>
  <c r="S6" i="10"/>
  <c r="U6" i="10" s="1"/>
  <c r="L6" i="10"/>
  <c r="K6" i="10"/>
  <c r="H6" i="10"/>
  <c r="G6" i="10"/>
  <c r="I6" i="10" s="1"/>
  <c r="E6" i="10"/>
  <c r="D6" i="10"/>
  <c r="C6" i="10"/>
  <c r="X5" i="10"/>
  <c r="W5" i="10"/>
  <c r="T5" i="10"/>
  <c r="S5" i="10"/>
  <c r="U5" i="10" s="1"/>
  <c r="P5" i="10"/>
  <c r="O5" i="10"/>
  <c r="H5" i="10"/>
  <c r="G5" i="10"/>
  <c r="I5" i="10" s="1"/>
  <c r="E5" i="10"/>
  <c r="D5" i="10"/>
  <c r="C5" i="10"/>
  <c r="X4" i="10"/>
  <c r="W4" i="10"/>
  <c r="T4" i="10"/>
  <c r="S4" i="10"/>
  <c r="P4" i="10"/>
  <c r="O4" i="10"/>
  <c r="Q4" i="10" s="1"/>
  <c r="L4" i="10"/>
  <c r="M4" i="10" s="1"/>
  <c r="K4" i="10"/>
  <c r="D4" i="10"/>
  <c r="C4" i="10"/>
  <c r="E4" i="10" s="1"/>
  <c r="Y3" i="10"/>
  <c r="X3" i="10"/>
  <c r="W3" i="10"/>
  <c r="T3" i="10"/>
  <c r="S3" i="10"/>
  <c r="P3" i="10"/>
  <c r="O3" i="10"/>
  <c r="Q3" i="10" s="1"/>
  <c r="M3" i="10"/>
  <c r="L3" i="10"/>
  <c r="K3" i="10"/>
  <c r="H3" i="10"/>
  <c r="G3" i="10"/>
  <c r="I3" i="10" s="1"/>
  <c r="V2" i="10"/>
  <c r="R2" i="10"/>
  <c r="N2" i="10"/>
  <c r="J2" i="10"/>
  <c r="F2" i="10"/>
  <c r="B2" i="10"/>
  <c r="R28" i="9"/>
  <c r="L28" i="9"/>
  <c r="R27" i="9"/>
  <c r="L27" i="9"/>
  <c r="R26" i="9"/>
  <c r="L26" i="9"/>
  <c r="R24" i="9"/>
  <c r="L24" i="9"/>
  <c r="R23" i="9"/>
  <c r="L23" i="9"/>
  <c r="R22" i="9"/>
  <c r="L22" i="9"/>
  <c r="R20" i="9"/>
  <c r="L20" i="9"/>
  <c r="R19" i="9"/>
  <c r="L19" i="9"/>
  <c r="R18" i="9"/>
  <c r="L18" i="9"/>
  <c r="R16" i="9"/>
  <c r="L16" i="9"/>
  <c r="R15" i="9"/>
  <c r="L15" i="9"/>
  <c r="R14" i="9"/>
  <c r="L14" i="9"/>
  <c r="R12" i="9"/>
  <c r="L12" i="9"/>
  <c r="R11" i="9"/>
  <c r="L11" i="9"/>
  <c r="R10" i="9"/>
  <c r="L10" i="9"/>
  <c r="U8" i="9"/>
  <c r="T8" i="9"/>
  <c r="S8" i="9"/>
  <c r="P8" i="9"/>
  <c r="L8" i="9"/>
  <c r="K8" i="9"/>
  <c r="M8" i="9" s="1"/>
  <c r="H8" i="9"/>
  <c r="AF8" i="9" s="1"/>
  <c r="G8" i="9"/>
  <c r="I8" i="9" s="1"/>
  <c r="D8" i="9"/>
  <c r="C8" i="9"/>
  <c r="Y7" i="9"/>
  <c r="X7" i="9"/>
  <c r="W7" i="9"/>
  <c r="P7" i="9"/>
  <c r="O7" i="9"/>
  <c r="L7" i="9"/>
  <c r="K7" i="9"/>
  <c r="M7" i="9" s="1"/>
  <c r="I7" i="9"/>
  <c r="H7" i="9"/>
  <c r="G7" i="9"/>
  <c r="D7" i="9"/>
  <c r="C7" i="9"/>
  <c r="E7" i="9" s="1"/>
  <c r="Y6" i="9"/>
  <c r="X6" i="9"/>
  <c r="O8" i="9" s="1"/>
  <c r="Q8" i="9" s="1"/>
  <c r="W6" i="9"/>
  <c r="T6" i="9"/>
  <c r="S6" i="9"/>
  <c r="L6" i="9"/>
  <c r="K6" i="9"/>
  <c r="M6" i="9" s="1"/>
  <c r="H6" i="9"/>
  <c r="G6" i="9"/>
  <c r="D6" i="9"/>
  <c r="C6" i="9"/>
  <c r="E6" i="9" s="1"/>
  <c r="Y5" i="9"/>
  <c r="X5" i="9"/>
  <c r="W5" i="9"/>
  <c r="T5" i="9"/>
  <c r="S5" i="9"/>
  <c r="P5" i="9"/>
  <c r="O5" i="9"/>
  <c r="H5" i="9"/>
  <c r="G5" i="9"/>
  <c r="I5" i="9" s="1"/>
  <c r="D5" i="9"/>
  <c r="C5" i="9"/>
  <c r="E5" i="9" s="1"/>
  <c r="Y4" i="9"/>
  <c r="X4" i="9"/>
  <c r="W4" i="9"/>
  <c r="T4" i="9"/>
  <c r="S4" i="9"/>
  <c r="U4" i="9" s="1"/>
  <c r="P4" i="9"/>
  <c r="O4" i="9"/>
  <c r="L4" i="9"/>
  <c r="K4" i="9"/>
  <c r="M4" i="9" s="1"/>
  <c r="D4" i="9"/>
  <c r="C4" i="9"/>
  <c r="E4" i="9" s="1"/>
  <c r="Y3" i="9"/>
  <c r="X3" i="9"/>
  <c r="W3" i="9"/>
  <c r="T3" i="9"/>
  <c r="S3" i="9"/>
  <c r="U3" i="9" s="1"/>
  <c r="P3" i="9"/>
  <c r="O3" i="9"/>
  <c r="L3" i="9"/>
  <c r="K3" i="9"/>
  <c r="M3" i="9" s="1"/>
  <c r="H3" i="9"/>
  <c r="G3" i="9"/>
  <c r="V2" i="9"/>
  <c r="R2" i="9"/>
  <c r="N2" i="9"/>
  <c r="J2" i="9"/>
  <c r="F2" i="9"/>
  <c r="B2" i="9"/>
  <c r="R28" i="8"/>
  <c r="L28" i="8"/>
  <c r="R27" i="8"/>
  <c r="L27" i="8"/>
  <c r="R26" i="8"/>
  <c r="L26" i="8"/>
  <c r="R24" i="8"/>
  <c r="L24" i="8"/>
  <c r="R23" i="8"/>
  <c r="L23" i="8"/>
  <c r="R22" i="8"/>
  <c r="L22" i="8"/>
  <c r="R20" i="8"/>
  <c r="L20" i="8"/>
  <c r="R19" i="8"/>
  <c r="L19" i="8"/>
  <c r="R18" i="8"/>
  <c r="L18" i="8"/>
  <c r="R16" i="8"/>
  <c r="L16" i="8"/>
  <c r="R15" i="8"/>
  <c r="L15" i="8"/>
  <c r="R14" i="8"/>
  <c r="L14" i="8"/>
  <c r="R12" i="8"/>
  <c r="L12" i="8"/>
  <c r="R11" i="8"/>
  <c r="L11" i="8"/>
  <c r="R10" i="8"/>
  <c r="L10" i="8"/>
  <c r="U8" i="8"/>
  <c r="T8" i="8"/>
  <c r="S8" i="8"/>
  <c r="L8" i="8"/>
  <c r="K8" i="8"/>
  <c r="M8" i="8" s="1"/>
  <c r="H8" i="8"/>
  <c r="G8" i="8"/>
  <c r="I8" i="8" s="1"/>
  <c r="E8" i="8"/>
  <c r="D8" i="8"/>
  <c r="C8" i="8"/>
  <c r="X7" i="8"/>
  <c r="W7" i="8"/>
  <c r="Y7" i="8" s="1"/>
  <c r="P7" i="8"/>
  <c r="O7" i="8"/>
  <c r="Q7" i="8" s="1"/>
  <c r="L7" i="8"/>
  <c r="K7" i="8"/>
  <c r="M7" i="8" s="1"/>
  <c r="H7" i="8"/>
  <c r="G7" i="8"/>
  <c r="I7" i="8" s="1"/>
  <c r="D7" i="8"/>
  <c r="C7" i="8"/>
  <c r="E7" i="8" s="1"/>
  <c r="X6" i="8"/>
  <c r="O8" i="8" s="1"/>
  <c r="Q8" i="8" s="1"/>
  <c r="W6" i="8"/>
  <c r="P8" i="8" s="1"/>
  <c r="T6" i="8"/>
  <c r="S6" i="8"/>
  <c r="U6" i="8" s="1"/>
  <c r="L6" i="8"/>
  <c r="K6" i="8"/>
  <c r="M6" i="8" s="1"/>
  <c r="H6" i="8"/>
  <c r="G6" i="8"/>
  <c r="I6" i="8" s="1"/>
  <c r="D6" i="8"/>
  <c r="E6" i="8" s="1"/>
  <c r="C6" i="8"/>
  <c r="Y5" i="8"/>
  <c r="X5" i="8"/>
  <c r="W5" i="8"/>
  <c r="T5" i="8"/>
  <c r="S5" i="8"/>
  <c r="P5" i="8"/>
  <c r="O5" i="8"/>
  <c r="H5" i="8"/>
  <c r="G5" i="8"/>
  <c r="I5" i="8" s="1"/>
  <c r="D5" i="8"/>
  <c r="E5" i="8" s="1"/>
  <c r="C5" i="8"/>
  <c r="Y4" i="8"/>
  <c r="X4" i="8"/>
  <c r="W4" i="8"/>
  <c r="T4" i="8"/>
  <c r="S4" i="8"/>
  <c r="U4" i="8" s="1"/>
  <c r="P4" i="8"/>
  <c r="O4" i="8"/>
  <c r="Q4" i="8" s="1"/>
  <c r="L4" i="8"/>
  <c r="K4" i="8"/>
  <c r="M4" i="8" s="1"/>
  <c r="D4" i="8"/>
  <c r="AF4" i="8" s="1"/>
  <c r="C4" i="8"/>
  <c r="Y3" i="8"/>
  <c r="X3" i="8"/>
  <c r="W3" i="8"/>
  <c r="T3" i="8"/>
  <c r="S3" i="8"/>
  <c r="U3" i="8" s="1"/>
  <c r="P3" i="8"/>
  <c r="O3" i="8"/>
  <c r="Q3" i="8" s="1"/>
  <c r="L3" i="8"/>
  <c r="K3" i="8"/>
  <c r="M3" i="8" s="1"/>
  <c r="H3" i="8"/>
  <c r="G3" i="8"/>
  <c r="V2" i="8"/>
  <c r="R2" i="8"/>
  <c r="N2" i="8"/>
  <c r="J2" i="8"/>
  <c r="F2" i="8"/>
  <c r="B2" i="8"/>
  <c r="R28" i="7"/>
  <c r="L28" i="7"/>
  <c r="R27" i="7"/>
  <c r="L27" i="7"/>
  <c r="R26" i="7"/>
  <c r="L26" i="7"/>
  <c r="R24" i="7"/>
  <c r="L24" i="7"/>
  <c r="R23" i="7"/>
  <c r="L23" i="7"/>
  <c r="R22" i="7"/>
  <c r="L22" i="7"/>
  <c r="R20" i="7"/>
  <c r="L20" i="7"/>
  <c r="R19" i="7"/>
  <c r="L19" i="7"/>
  <c r="R18" i="7"/>
  <c r="L18" i="7"/>
  <c r="R16" i="7"/>
  <c r="L16" i="7"/>
  <c r="R15" i="7"/>
  <c r="L15" i="7"/>
  <c r="R14" i="7"/>
  <c r="L14" i="7"/>
  <c r="R12" i="7"/>
  <c r="L12" i="7"/>
  <c r="R11" i="7"/>
  <c r="L11" i="7"/>
  <c r="R10" i="7"/>
  <c r="L10" i="7"/>
  <c r="T8" i="7"/>
  <c r="S8" i="7"/>
  <c r="U8" i="7" s="1"/>
  <c r="L8" i="7"/>
  <c r="K8" i="7"/>
  <c r="H8" i="7"/>
  <c r="G8" i="7"/>
  <c r="D8" i="7"/>
  <c r="C8" i="7"/>
  <c r="X7" i="7"/>
  <c r="W7" i="7"/>
  <c r="P7" i="7"/>
  <c r="O7" i="7"/>
  <c r="L7" i="7"/>
  <c r="K7" i="7"/>
  <c r="H7" i="7"/>
  <c r="G7" i="7"/>
  <c r="D7" i="7"/>
  <c r="C7" i="7"/>
  <c r="X6" i="7"/>
  <c r="O8" i="7" s="1"/>
  <c r="Q8" i="7" s="1"/>
  <c r="W6" i="7"/>
  <c r="P8" i="7" s="1"/>
  <c r="T6" i="7"/>
  <c r="S6" i="7"/>
  <c r="L6" i="7"/>
  <c r="K6" i="7"/>
  <c r="H6" i="7"/>
  <c r="G6" i="7"/>
  <c r="D6" i="7"/>
  <c r="C6" i="7"/>
  <c r="E6" i="7" s="1"/>
  <c r="X5" i="7"/>
  <c r="W5" i="7"/>
  <c r="T5" i="7"/>
  <c r="S5" i="7"/>
  <c r="U5" i="7" s="1"/>
  <c r="P5" i="7"/>
  <c r="O5" i="7"/>
  <c r="H5" i="7"/>
  <c r="G5" i="7"/>
  <c r="I5" i="7" s="1"/>
  <c r="D5" i="7"/>
  <c r="C5" i="7"/>
  <c r="E5" i="7" s="1"/>
  <c r="X4" i="7"/>
  <c r="W4" i="7"/>
  <c r="Y4" i="7" s="1"/>
  <c r="T4" i="7"/>
  <c r="S4" i="7"/>
  <c r="U4" i="7" s="1"/>
  <c r="P4" i="7"/>
  <c r="O4" i="7"/>
  <c r="Q4" i="7" s="1"/>
  <c r="L4" i="7"/>
  <c r="K4" i="7"/>
  <c r="M4" i="7" s="1"/>
  <c r="D4" i="7"/>
  <c r="AF4" i="7" s="1"/>
  <c r="C4" i="7"/>
  <c r="E4" i="7" s="1"/>
  <c r="X3" i="7"/>
  <c r="W3" i="7"/>
  <c r="U3" i="7"/>
  <c r="T3" i="7"/>
  <c r="S3" i="7"/>
  <c r="P3" i="7"/>
  <c r="O3" i="7"/>
  <c r="L3" i="7"/>
  <c r="K3" i="7"/>
  <c r="M3" i="7" s="1"/>
  <c r="H3" i="7"/>
  <c r="G3" i="7"/>
  <c r="V2" i="7"/>
  <c r="R2" i="7"/>
  <c r="N2" i="7"/>
  <c r="J2" i="7"/>
  <c r="F2" i="7"/>
  <c r="B2" i="7"/>
  <c r="R28" i="6"/>
  <c r="L28" i="6"/>
  <c r="R27" i="6"/>
  <c r="L27" i="6"/>
  <c r="R26" i="6"/>
  <c r="L26" i="6"/>
  <c r="R24" i="6"/>
  <c r="L24" i="6"/>
  <c r="R23" i="6"/>
  <c r="L23" i="6"/>
  <c r="R22" i="6"/>
  <c r="L22" i="6"/>
  <c r="R20" i="6"/>
  <c r="L20" i="6"/>
  <c r="R19" i="6"/>
  <c r="L19" i="6"/>
  <c r="R18" i="6"/>
  <c r="L18" i="6"/>
  <c r="R16" i="6"/>
  <c r="L16" i="6"/>
  <c r="R15" i="6"/>
  <c r="L15" i="6"/>
  <c r="R14" i="6"/>
  <c r="L14" i="6"/>
  <c r="R12" i="6"/>
  <c r="L12" i="6"/>
  <c r="R11" i="6"/>
  <c r="L11" i="6"/>
  <c r="R10" i="6"/>
  <c r="L10" i="6"/>
  <c r="T8" i="6"/>
  <c r="S8" i="6"/>
  <c r="U8" i="6" s="1"/>
  <c r="L8" i="6"/>
  <c r="K8" i="6"/>
  <c r="M8" i="6" s="1"/>
  <c r="H8" i="6"/>
  <c r="G8" i="6"/>
  <c r="I8" i="6" s="1"/>
  <c r="D8" i="6"/>
  <c r="C8" i="6"/>
  <c r="E8" i="6" s="1"/>
  <c r="X7" i="6"/>
  <c r="W7" i="6"/>
  <c r="P7" i="6"/>
  <c r="O7" i="6"/>
  <c r="Q7" i="6" s="1"/>
  <c r="L7" i="6"/>
  <c r="K7" i="6"/>
  <c r="M7" i="6" s="1"/>
  <c r="H7" i="6"/>
  <c r="G7" i="6"/>
  <c r="I7" i="6" s="1"/>
  <c r="D7" i="6"/>
  <c r="C7" i="6"/>
  <c r="X6" i="6"/>
  <c r="O8" i="6" s="1"/>
  <c r="Q8" i="6" s="1"/>
  <c r="W6" i="6"/>
  <c r="P8" i="6" s="1"/>
  <c r="T6" i="6"/>
  <c r="S6" i="6"/>
  <c r="L6" i="6"/>
  <c r="K6" i="6"/>
  <c r="H6" i="6"/>
  <c r="G6" i="6"/>
  <c r="D6" i="6"/>
  <c r="C6" i="6"/>
  <c r="X5" i="6"/>
  <c r="Y5" i="6" s="1"/>
  <c r="W5" i="6"/>
  <c r="T5" i="6"/>
  <c r="S5" i="6"/>
  <c r="P5" i="6"/>
  <c r="O5" i="6"/>
  <c r="I5" i="6"/>
  <c r="H5" i="6"/>
  <c r="G5" i="6"/>
  <c r="D5" i="6"/>
  <c r="C5" i="6"/>
  <c r="E5" i="6" s="1"/>
  <c r="X4" i="6"/>
  <c r="W4" i="6"/>
  <c r="Y4" i="6" s="1"/>
  <c r="T4" i="6"/>
  <c r="S4" i="6"/>
  <c r="U4" i="6" s="1"/>
  <c r="P4" i="6"/>
  <c r="O4" i="6"/>
  <c r="L4" i="6"/>
  <c r="K4" i="6"/>
  <c r="M4" i="6" s="1"/>
  <c r="D4" i="6"/>
  <c r="E4" i="6" s="1"/>
  <c r="C4" i="6"/>
  <c r="X3" i="6"/>
  <c r="W3" i="6"/>
  <c r="T3" i="6"/>
  <c r="S3" i="6"/>
  <c r="P3" i="6"/>
  <c r="O3" i="6"/>
  <c r="L3" i="6"/>
  <c r="K3" i="6"/>
  <c r="M3" i="6" s="1"/>
  <c r="H3" i="6"/>
  <c r="I3" i="6" s="1"/>
  <c r="G3" i="6"/>
  <c r="V2" i="6"/>
  <c r="R2" i="6"/>
  <c r="N2" i="6"/>
  <c r="J2" i="6"/>
  <c r="F2" i="6"/>
  <c r="B2" i="6"/>
  <c r="R45" i="5"/>
  <c r="L45" i="5"/>
  <c r="R44" i="5"/>
  <c r="L44" i="5"/>
  <c r="R43" i="5"/>
  <c r="L43" i="5"/>
  <c r="R42" i="5"/>
  <c r="L42" i="5"/>
  <c r="R40" i="5"/>
  <c r="L40" i="5"/>
  <c r="R39" i="5"/>
  <c r="L39" i="5"/>
  <c r="R38" i="5"/>
  <c r="L38" i="5"/>
  <c r="R37" i="5"/>
  <c r="L37" i="5"/>
  <c r="R35" i="5"/>
  <c r="L35" i="5"/>
  <c r="R34" i="5"/>
  <c r="L34" i="5"/>
  <c r="R33" i="5"/>
  <c r="L33" i="5"/>
  <c r="R32" i="5"/>
  <c r="L32" i="5"/>
  <c r="R30" i="5"/>
  <c r="L30" i="5"/>
  <c r="R29" i="5"/>
  <c r="L29" i="5"/>
  <c r="R28" i="5"/>
  <c r="L28" i="5"/>
  <c r="R27" i="5"/>
  <c r="L27" i="5"/>
  <c r="R25" i="5"/>
  <c r="L25" i="5"/>
  <c r="R24" i="5"/>
  <c r="L24" i="5"/>
  <c r="R23" i="5"/>
  <c r="L23" i="5"/>
  <c r="R22" i="5"/>
  <c r="L22" i="5"/>
  <c r="R20" i="5"/>
  <c r="L20" i="5"/>
  <c r="R19" i="5"/>
  <c r="L19" i="5"/>
  <c r="R18" i="5"/>
  <c r="L18" i="5"/>
  <c r="R17" i="5"/>
  <c r="L17" i="5"/>
  <c r="R15" i="5"/>
  <c r="L15" i="5"/>
  <c r="R14" i="5"/>
  <c r="L14" i="5"/>
  <c r="R13" i="5"/>
  <c r="L13" i="5"/>
  <c r="R12" i="5"/>
  <c r="L12" i="5"/>
  <c r="AB10" i="5"/>
  <c r="AA10" i="5"/>
  <c r="AC10" i="5" s="1"/>
  <c r="X10" i="5"/>
  <c r="W10" i="5"/>
  <c r="T10" i="5"/>
  <c r="S10" i="5"/>
  <c r="Q10" i="5"/>
  <c r="P10" i="5"/>
  <c r="O10" i="5"/>
  <c r="L10" i="5"/>
  <c r="K10" i="5"/>
  <c r="M10" i="5" s="1"/>
  <c r="H10" i="5"/>
  <c r="G10" i="5"/>
  <c r="I10" i="5" s="1"/>
  <c r="D10" i="5"/>
  <c r="E10" i="5" s="1"/>
  <c r="C10" i="5"/>
  <c r="AF9" i="5"/>
  <c r="AE9" i="5"/>
  <c r="AG9" i="5" s="1"/>
  <c r="X9" i="5"/>
  <c r="W9" i="5"/>
  <c r="Y9" i="5" s="1"/>
  <c r="T9" i="5"/>
  <c r="S9" i="5"/>
  <c r="U9" i="5" s="1"/>
  <c r="P9" i="5"/>
  <c r="O9" i="5"/>
  <c r="Q9" i="5" s="1"/>
  <c r="L9" i="5"/>
  <c r="K9" i="5"/>
  <c r="M9" i="5" s="1"/>
  <c r="H9" i="5"/>
  <c r="G9" i="5"/>
  <c r="I9" i="5" s="1"/>
  <c r="D9" i="5"/>
  <c r="AN9" i="5" s="1"/>
  <c r="C9" i="5"/>
  <c r="AF8" i="5"/>
  <c r="AE8" i="5"/>
  <c r="AB8" i="5"/>
  <c r="AA8" i="5"/>
  <c r="AC8" i="5" s="1"/>
  <c r="T8" i="5"/>
  <c r="S8" i="5"/>
  <c r="Q8" i="5"/>
  <c r="P8" i="5"/>
  <c r="O8" i="5"/>
  <c r="L8" i="5"/>
  <c r="K8" i="5"/>
  <c r="M8" i="5" s="1"/>
  <c r="H8" i="5"/>
  <c r="G8" i="5"/>
  <c r="I8" i="5" s="1"/>
  <c r="D8" i="5"/>
  <c r="C8" i="5"/>
  <c r="E8" i="5" s="1"/>
  <c r="AF7" i="5"/>
  <c r="AE7" i="5"/>
  <c r="AB7" i="5"/>
  <c r="AA7" i="5"/>
  <c r="AC7" i="5" s="1"/>
  <c r="X7" i="5"/>
  <c r="W7" i="5"/>
  <c r="Y7" i="5" s="1"/>
  <c r="P7" i="5"/>
  <c r="O7" i="5"/>
  <c r="Q7" i="5" s="1"/>
  <c r="L7" i="5"/>
  <c r="K7" i="5"/>
  <c r="M7" i="5" s="1"/>
  <c r="H7" i="5"/>
  <c r="I7" i="5" s="1"/>
  <c r="G7" i="5"/>
  <c r="D7" i="5"/>
  <c r="C7" i="5"/>
  <c r="AF6" i="5"/>
  <c r="AE6" i="5"/>
  <c r="AB6" i="5"/>
  <c r="AA6" i="5"/>
  <c r="AC6" i="5" s="1"/>
  <c r="Y6" i="5"/>
  <c r="X6" i="5"/>
  <c r="W6" i="5"/>
  <c r="T6" i="5"/>
  <c r="S6" i="5"/>
  <c r="L6" i="5"/>
  <c r="K6" i="5"/>
  <c r="M6" i="5" s="1"/>
  <c r="H6" i="5"/>
  <c r="G6" i="5"/>
  <c r="I6" i="5" s="1"/>
  <c r="D6" i="5"/>
  <c r="C6" i="5"/>
  <c r="AF5" i="5"/>
  <c r="AE5" i="5"/>
  <c r="AG5" i="5" s="1"/>
  <c r="AB5" i="5"/>
  <c r="AA5" i="5"/>
  <c r="AC5" i="5" s="1"/>
  <c r="X5" i="5"/>
  <c r="W5" i="5"/>
  <c r="T5" i="5"/>
  <c r="S5" i="5"/>
  <c r="P5" i="5"/>
  <c r="O5" i="5"/>
  <c r="H5" i="5"/>
  <c r="G5" i="5"/>
  <c r="D5" i="5"/>
  <c r="C5" i="5"/>
  <c r="AF4" i="5"/>
  <c r="AE4" i="5"/>
  <c r="AB4" i="5"/>
  <c r="AA4" i="5"/>
  <c r="AC4" i="5" s="1"/>
  <c r="X4" i="5"/>
  <c r="Y4" i="5" s="1"/>
  <c r="W4" i="5"/>
  <c r="T4" i="5"/>
  <c r="S4" i="5"/>
  <c r="P4" i="5"/>
  <c r="O4" i="5"/>
  <c r="L4" i="5"/>
  <c r="K4" i="5"/>
  <c r="D4" i="5"/>
  <c r="C4" i="5"/>
  <c r="AM4" i="5" s="1"/>
  <c r="AF3" i="5"/>
  <c r="AE3" i="5"/>
  <c r="AB3" i="5"/>
  <c r="AA3" i="5"/>
  <c r="AC3" i="5" s="1"/>
  <c r="X3" i="5"/>
  <c r="W3" i="5"/>
  <c r="Y3" i="5" s="1"/>
  <c r="T3" i="5"/>
  <c r="S3" i="5"/>
  <c r="P3" i="5"/>
  <c r="O3" i="5"/>
  <c r="Q3" i="5" s="1"/>
  <c r="L3" i="5"/>
  <c r="K3" i="5"/>
  <c r="M3" i="5" s="1"/>
  <c r="H3" i="5"/>
  <c r="G3" i="5"/>
  <c r="AD2" i="5"/>
  <c r="Z2" i="5"/>
  <c r="V2" i="5"/>
  <c r="R2" i="5"/>
  <c r="N2" i="5"/>
  <c r="J2" i="5"/>
  <c r="F2" i="5"/>
  <c r="B2" i="5"/>
  <c r="R66" i="4"/>
  <c r="L66" i="4"/>
  <c r="R65" i="4"/>
  <c r="L65" i="4"/>
  <c r="R64" i="4"/>
  <c r="L64" i="4"/>
  <c r="R63" i="4"/>
  <c r="L63" i="4"/>
  <c r="R62" i="4"/>
  <c r="L62" i="4"/>
  <c r="R60" i="4"/>
  <c r="L60" i="4"/>
  <c r="R59" i="4"/>
  <c r="L59" i="4"/>
  <c r="R58" i="4"/>
  <c r="L58" i="4"/>
  <c r="R57" i="4"/>
  <c r="L57" i="4"/>
  <c r="R56" i="4"/>
  <c r="L56" i="4"/>
  <c r="R54" i="4"/>
  <c r="L54" i="4"/>
  <c r="R53" i="4"/>
  <c r="L53" i="4"/>
  <c r="R52" i="4"/>
  <c r="L52" i="4"/>
  <c r="R51" i="4"/>
  <c r="L51" i="4"/>
  <c r="R50" i="4"/>
  <c r="L50" i="4"/>
  <c r="R48" i="4"/>
  <c r="L48" i="4"/>
  <c r="R47" i="4"/>
  <c r="L47" i="4"/>
  <c r="R46" i="4"/>
  <c r="L46" i="4"/>
  <c r="R45" i="4"/>
  <c r="L45" i="4"/>
  <c r="R44" i="4"/>
  <c r="L44" i="4"/>
  <c r="R42" i="4"/>
  <c r="L42" i="4"/>
  <c r="R41" i="4"/>
  <c r="L41" i="4"/>
  <c r="R40" i="4"/>
  <c r="L40" i="4"/>
  <c r="R39" i="4"/>
  <c r="L39" i="4"/>
  <c r="R38" i="4"/>
  <c r="L38" i="4"/>
  <c r="R36" i="4"/>
  <c r="L36" i="4"/>
  <c r="R35" i="4"/>
  <c r="L35" i="4"/>
  <c r="R34" i="4"/>
  <c r="L34" i="4"/>
  <c r="R33" i="4"/>
  <c r="L33" i="4"/>
  <c r="R32" i="4"/>
  <c r="L32" i="4"/>
  <c r="R30" i="4"/>
  <c r="L30" i="4"/>
  <c r="R29" i="4"/>
  <c r="L29" i="4"/>
  <c r="R28" i="4"/>
  <c r="L28" i="4"/>
  <c r="R27" i="4"/>
  <c r="L27" i="4"/>
  <c r="R26" i="4"/>
  <c r="L26" i="4"/>
  <c r="R24" i="4"/>
  <c r="L24" i="4"/>
  <c r="R23" i="4"/>
  <c r="L23" i="4"/>
  <c r="R22" i="4"/>
  <c r="L22" i="4"/>
  <c r="R21" i="4"/>
  <c r="L21" i="4"/>
  <c r="R20" i="4"/>
  <c r="L20" i="4"/>
  <c r="R18" i="4"/>
  <c r="L18" i="4"/>
  <c r="R17" i="4"/>
  <c r="L17" i="4"/>
  <c r="R16" i="4"/>
  <c r="L16" i="4"/>
  <c r="R15" i="4"/>
  <c r="L15" i="4"/>
  <c r="R14" i="4"/>
  <c r="L14" i="4"/>
  <c r="AJ12" i="4"/>
  <c r="AI12" i="4"/>
  <c r="AK12" i="4" s="1"/>
  <c r="AF12" i="4"/>
  <c r="AE12" i="4"/>
  <c r="AG12" i="4" s="1"/>
  <c r="AB12" i="4"/>
  <c r="AA12" i="4"/>
  <c r="AC12" i="4" s="1"/>
  <c r="X12" i="4"/>
  <c r="W12" i="4"/>
  <c r="Y12" i="4" s="1"/>
  <c r="T12" i="4"/>
  <c r="S12" i="4"/>
  <c r="U12" i="4" s="1"/>
  <c r="P12" i="4"/>
  <c r="O12" i="4"/>
  <c r="L12" i="4"/>
  <c r="K12" i="4"/>
  <c r="M12" i="4" s="1"/>
  <c r="H12" i="4"/>
  <c r="G12" i="4"/>
  <c r="D12" i="4"/>
  <c r="C12" i="4"/>
  <c r="AN11" i="4"/>
  <c r="AM11" i="4"/>
  <c r="AF11" i="4"/>
  <c r="AE11" i="4"/>
  <c r="AB11" i="4"/>
  <c r="AA11" i="4"/>
  <c r="X11" i="4"/>
  <c r="W11" i="4"/>
  <c r="T11" i="4"/>
  <c r="S11" i="4"/>
  <c r="P11" i="4"/>
  <c r="O11" i="4"/>
  <c r="L11" i="4"/>
  <c r="K11" i="4"/>
  <c r="H11" i="4"/>
  <c r="G11" i="4"/>
  <c r="D11" i="4"/>
  <c r="C11" i="4"/>
  <c r="AN10" i="4"/>
  <c r="AO10" i="4" s="1"/>
  <c r="AM10" i="4"/>
  <c r="AJ10" i="4"/>
  <c r="AI10" i="4"/>
  <c r="AB10" i="4"/>
  <c r="AA10" i="4"/>
  <c r="X10" i="4"/>
  <c r="W10" i="4"/>
  <c r="T10" i="4"/>
  <c r="S10" i="4"/>
  <c r="P10" i="4"/>
  <c r="O10" i="4"/>
  <c r="L10" i="4"/>
  <c r="K10" i="4"/>
  <c r="M10" i="4" s="1"/>
  <c r="H10" i="4"/>
  <c r="G10" i="4"/>
  <c r="D10" i="4"/>
  <c r="C10" i="4"/>
  <c r="E10" i="4" s="1"/>
  <c r="AN9" i="4"/>
  <c r="AM9" i="4"/>
  <c r="AJ9" i="4"/>
  <c r="AI9" i="4"/>
  <c r="AK9" i="4" s="1"/>
  <c r="AF9" i="4"/>
  <c r="AE9" i="4"/>
  <c r="AG9" i="4" s="1"/>
  <c r="X9" i="4"/>
  <c r="W9" i="4"/>
  <c r="Y9" i="4" s="1"/>
  <c r="T9" i="4"/>
  <c r="S9" i="4"/>
  <c r="U9" i="4" s="1"/>
  <c r="P9" i="4"/>
  <c r="O9" i="4"/>
  <c r="L9" i="4"/>
  <c r="K9" i="4"/>
  <c r="H9" i="4"/>
  <c r="G9" i="4"/>
  <c r="I9" i="4" s="1"/>
  <c r="D9" i="4"/>
  <c r="C9" i="4"/>
  <c r="E9" i="4" s="1"/>
  <c r="AN8" i="4"/>
  <c r="AM8" i="4"/>
  <c r="AJ8" i="4"/>
  <c r="AI8" i="4"/>
  <c r="AK8" i="4" s="1"/>
  <c r="AF8" i="4"/>
  <c r="AE8" i="4"/>
  <c r="AG8" i="4" s="1"/>
  <c r="AB8" i="4"/>
  <c r="AA8" i="4"/>
  <c r="T8" i="4"/>
  <c r="S8" i="4"/>
  <c r="U8" i="4" s="1"/>
  <c r="P8" i="4"/>
  <c r="O8" i="4"/>
  <c r="L8" i="4"/>
  <c r="K8" i="4"/>
  <c r="H8" i="4"/>
  <c r="G8" i="4"/>
  <c r="D8" i="4"/>
  <c r="C8" i="4"/>
  <c r="E8" i="4" s="1"/>
  <c r="AN7" i="4"/>
  <c r="AM7" i="4"/>
  <c r="AO7" i="4" s="1"/>
  <c r="AJ7" i="4"/>
  <c r="AI7" i="4"/>
  <c r="AK7" i="4" s="1"/>
  <c r="AF7" i="4"/>
  <c r="AE7" i="4"/>
  <c r="AB7" i="4"/>
  <c r="AC7" i="4" s="1"/>
  <c r="AA7" i="4"/>
  <c r="X7" i="4"/>
  <c r="W7" i="4"/>
  <c r="P7" i="4"/>
  <c r="O7" i="4"/>
  <c r="L7" i="4"/>
  <c r="K7" i="4"/>
  <c r="M7" i="4" s="1"/>
  <c r="H7" i="4"/>
  <c r="G7" i="4"/>
  <c r="D7" i="4"/>
  <c r="C7" i="4"/>
  <c r="AN6" i="4"/>
  <c r="AM6" i="4"/>
  <c r="AJ6" i="4"/>
  <c r="AI6" i="4"/>
  <c r="AF6" i="4"/>
  <c r="AE6" i="4"/>
  <c r="AB6" i="4"/>
  <c r="AA6" i="4"/>
  <c r="AC6" i="4" s="1"/>
  <c r="X6" i="4"/>
  <c r="W6" i="4"/>
  <c r="Y6" i="4" s="1"/>
  <c r="T6" i="4"/>
  <c r="S6" i="4"/>
  <c r="U6" i="4" s="1"/>
  <c r="L6" i="4"/>
  <c r="K6" i="4"/>
  <c r="H6" i="4"/>
  <c r="G6" i="4"/>
  <c r="I6" i="4" s="1"/>
  <c r="D6" i="4"/>
  <c r="C6" i="4"/>
  <c r="E6" i="4" s="1"/>
  <c r="AO5" i="4"/>
  <c r="AN5" i="4"/>
  <c r="AM5" i="4"/>
  <c r="AJ5" i="4"/>
  <c r="AI5" i="4"/>
  <c r="AK5" i="4" s="1"/>
  <c r="AF5" i="4"/>
  <c r="AE5" i="4"/>
  <c r="AG5" i="4" s="1"/>
  <c r="AB5" i="4"/>
  <c r="AA5" i="4"/>
  <c r="AC5" i="4" s="1"/>
  <c r="X5" i="4"/>
  <c r="W5" i="4"/>
  <c r="T5" i="4"/>
  <c r="S5" i="4"/>
  <c r="U5" i="4" s="1"/>
  <c r="P5" i="4"/>
  <c r="O5" i="4"/>
  <c r="H5" i="4"/>
  <c r="G5" i="4"/>
  <c r="I5" i="4" s="1"/>
  <c r="D5" i="4"/>
  <c r="C5" i="4"/>
  <c r="AN4" i="4"/>
  <c r="AM4" i="4"/>
  <c r="AJ4" i="4"/>
  <c r="AI4" i="4"/>
  <c r="AF4" i="4"/>
  <c r="AE4" i="4"/>
  <c r="AB4" i="4"/>
  <c r="AA4" i="4"/>
  <c r="X4" i="4"/>
  <c r="W4" i="4"/>
  <c r="T4" i="4"/>
  <c r="S4" i="4"/>
  <c r="P4" i="4"/>
  <c r="O4" i="4"/>
  <c r="L4" i="4"/>
  <c r="K4" i="4"/>
  <c r="D4" i="4"/>
  <c r="C4" i="4"/>
  <c r="AN3" i="4"/>
  <c r="AM3" i="4"/>
  <c r="AJ3" i="4"/>
  <c r="AI3" i="4"/>
  <c r="AF3" i="4"/>
  <c r="AE3" i="4"/>
  <c r="AB3" i="4"/>
  <c r="AC3" i="4" s="1"/>
  <c r="AA3" i="4"/>
  <c r="X3" i="4"/>
  <c r="W3" i="4"/>
  <c r="T3" i="4"/>
  <c r="S3" i="4"/>
  <c r="P3" i="4"/>
  <c r="O3" i="4"/>
  <c r="L3" i="4"/>
  <c r="K3" i="4"/>
  <c r="M3" i="4" s="1"/>
  <c r="I3" i="4"/>
  <c r="AL2" i="4"/>
  <c r="AH2" i="4"/>
  <c r="AD2" i="4"/>
  <c r="Z2" i="4"/>
  <c r="V2" i="4"/>
  <c r="R2" i="4"/>
  <c r="N2" i="4"/>
  <c r="J2" i="4"/>
  <c r="F2" i="4"/>
  <c r="B2" i="4"/>
  <c r="E8" i="10" l="1"/>
  <c r="M8" i="10"/>
  <c r="U3" i="11"/>
  <c r="E4" i="11"/>
  <c r="Q4" i="11"/>
  <c r="AE7" i="11"/>
  <c r="Q7" i="11"/>
  <c r="E4" i="4"/>
  <c r="Y4" i="4"/>
  <c r="AG4" i="4"/>
  <c r="AK6" i="4"/>
  <c r="E7" i="4"/>
  <c r="Y7" i="4"/>
  <c r="U10" i="4"/>
  <c r="AC10" i="4"/>
  <c r="I11" i="4"/>
  <c r="Y11" i="4"/>
  <c r="AG11" i="4"/>
  <c r="E12" i="4"/>
  <c r="I5" i="5"/>
  <c r="U8" i="5"/>
  <c r="AG8" i="5"/>
  <c r="U10" i="5"/>
  <c r="U3" i="6"/>
  <c r="I6" i="6"/>
  <c r="E7" i="6"/>
  <c r="I3" i="7"/>
  <c r="Y3" i="7"/>
  <c r="M6" i="7"/>
  <c r="I7" i="7"/>
  <c r="Q7" i="7"/>
  <c r="E8" i="7"/>
  <c r="M8" i="7"/>
  <c r="U5" i="8"/>
  <c r="Y6" i="8"/>
  <c r="Y4" i="10"/>
  <c r="AC8" i="8"/>
  <c r="AF8" i="8"/>
  <c r="I3" i="9"/>
  <c r="Q3" i="9"/>
  <c r="E8" i="9"/>
  <c r="AC8" i="9" s="1"/>
  <c r="I8" i="10"/>
  <c r="U8" i="10"/>
  <c r="Q3" i="11"/>
  <c r="Y3" i="11"/>
  <c r="M7" i="11"/>
  <c r="AD8" i="8"/>
  <c r="Q3" i="4"/>
  <c r="Y3" i="4"/>
  <c r="AO3" i="4"/>
  <c r="U4" i="4"/>
  <c r="AK4" i="4"/>
  <c r="AG6" i="4"/>
  <c r="AO6" i="4"/>
  <c r="I7" i="4"/>
  <c r="I8" i="4"/>
  <c r="I10" i="4"/>
  <c r="Y10" i="4"/>
  <c r="AK10" i="4"/>
  <c r="E11" i="4"/>
  <c r="U11" i="4"/>
  <c r="AC11" i="4"/>
  <c r="AO11" i="4"/>
  <c r="I12" i="4"/>
  <c r="U4" i="5"/>
  <c r="Q5" i="5"/>
  <c r="AG6" i="5"/>
  <c r="Y10" i="5"/>
  <c r="Q3" i="6"/>
  <c r="Y3" i="6"/>
  <c r="U5" i="6"/>
  <c r="E6" i="6"/>
  <c r="M6" i="6"/>
  <c r="Y7" i="6"/>
  <c r="Y5" i="7"/>
  <c r="I6" i="7"/>
  <c r="U6" i="7"/>
  <c r="M7" i="7"/>
  <c r="I8" i="7"/>
  <c r="E4" i="8"/>
  <c r="I6" i="9"/>
  <c r="AD6" i="9" s="1"/>
  <c r="U6" i="9"/>
  <c r="Q7" i="9"/>
  <c r="AC7" i="9" s="1"/>
  <c r="U3" i="10"/>
  <c r="M6" i="10"/>
  <c r="AG7" i="5"/>
  <c r="AO8" i="4"/>
  <c r="M11" i="4"/>
  <c r="E5" i="4"/>
  <c r="M6" i="4"/>
  <c r="M8" i="4"/>
  <c r="M9" i="4"/>
  <c r="AG4" i="5"/>
  <c r="AG7" i="4"/>
  <c r="AC8" i="4"/>
  <c r="AO4" i="4"/>
  <c r="AN4" i="5"/>
  <c r="M4" i="5"/>
  <c r="AO9" i="4"/>
  <c r="M4" i="4"/>
  <c r="U5" i="9"/>
  <c r="AF7" i="9"/>
  <c r="Y6" i="7"/>
  <c r="Y6" i="6"/>
  <c r="Q4" i="4"/>
  <c r="AT4" i="4" s="1"/>
  <c r="U3" i="4"/>
  <c r="AE7" i="6"/>
  <c r="I3" i="8"/>
  <c r="AF6" i="11"/>
  <c r="Y6" i="11"/>
  <c r="P8" i="11"/>
  <c r="Q8" i="11" s="1"/>
  <c r="U5" i="11"/>
  <c r="AF6" i="10"/>
  <c r="Y6" i="10"/>
  <c r="AD3" i="9"/>
  <c r="AE7" i="9"/>
  <c r="Q4" i="5"/>
  <c r="U3" i="5"/>
  <c r="Q5" i="4"/>
  <c r="AD3" i="10"/>
  <c r="AF7" i="7"/>
  <c r="U6" i="6"/>
  <c r="Y7" i="7"/>
  <c r="Q3" i="7"/>
  <c r="AF7" i="11"/>
  <c r="AC3" i="9"/>
  <c r="Q4" i="9"/>
  <c r="AB4" i="9"/>
  <c r="AF3" i="8"/>
  <c r="AD7" i="8"/>
  <c r="AF7" i="8"/>
  <c r="U5" i="5"/>
  <c r="AC4" i="4"/>
  <c r="AG3" i="4"/>
  <c r="Y5" i="4"/>
  <c r="AC7" i="7"/>
  <c r="E7" i="7"/>
  <c r="AK7" i="11"/>
  <c r="AB6" i="11"/>
  <c r="AD6" i="11"/>
  <c r="AE7" i="10"/>
  <c r="AK7" i="10" s="1"/>
  <c r="AD6" i="10"/>
  <c r="AB6" i="10"/>
  <c r="Y5" i="10"/>
  <c r="AF8" i="7"/>
  <c r="AC7" i="6"/>
  <c r="AF7" i="6"/>
  <c r="AD6" i="6"/>
  <c r="Q4" i="6"/>
  <c r="AB4" i="6"/>
  <c r="U6" i="5"/>
  <c r="Y5" i="5"/>
  <c r="AK3" i="4"/>
  <c r="AG3" i="5"/>
  <c r="AD7" i="9"/>
  <c r="AB7" i="9"/>
  <c r="AF5" i="9"/>
  <c r="AE6" i="9"/>
  <c r="AC5" i="9"/>
  <c r="Q5" i="9"/>
  <c r="AB5" i="9" s="1"/>
  <c r="AF6" i="9"/>
  <c r="AD4" i="8"/>
  <c r="AF5" i="8"/>
  <c r="Q5" i="8"/>
  <c r="AD6" i="8"/>
  <c r="AC6" i="8"/>
  <c r="AF6" i="8"/>
  <c r="AB7" i="11"/>
  <c r="U4" i="11"/>
  <c r="AC7" i="11"/>
  <c r="I7" i="11"/>
  <c r="AD4" i="11"/>
  <c r="AD7" i="11"/>
  <c r="AC5" i="11"/>
  <c r="Q5" i="11"/>
  <c r="AD5" i="11" s="1"/>
  <c r="AF5" i="11"/>
  <c r="AE6" i="11"/>
  <c r="AC3" i="11"/>
  <c r="AF8" i="11"/>
  <c r="AD3" i="11"/>
  <c r="U4" i="10"/>
  <c r="AD4" i="10" s="1"/>
  <c r="I7" i="10"/>
  <c r="AB7" i="10" s="1"/>
  <c r="AD7" i="10"/>
  <c r="Q5" i="10"/>
  <c r="AD5" i="10" s="1"/>
  <c r="AC5" i="10"/>
  <c r="AB5" i="10"/>
  <c r="AF5" i="10"/>
  <c r="AE6" i="10"/>
  <c r="AF8" i="10"/>
  <c r="AD7" i="7"/>
  <c r="AD5" i="7"/>
  <c r="AF5" i="7"/>
  <c r="Q5" i="7"/>
  <c r="AC5" i="7" s="1"/>
  <c r="AF6" i="7"/>
  <c r="AF3" i="7"/>
  <c r="AD3" i="7"/>
  <c r="AD7" i="6"/>
  <c r="AD4" i="6"/>
  <c r="AB7" i="6"/>
  <c r="AF5" i="6"/>
  <c r="AE6" i="6"/>
  <c r="AC5" i="6"/>
  <c r="Q5" i="6"/>
  <c r="AD5" i="6" s="1"/>
  <c r="AF6" i="6"/>
  <c r="AD3" i="6"/>
  <c r="AB3" i="6"/>
  <c r="AC3" i="6"/>
  <c r="AF8" i="6"/>
  <c r="E4" i="5"/>
  <c r="AJ4" i="5" s="1"/>
  <c r="AN5" i="5"/>
  <c r="AM8" i="5"/>
  <c r="AN8" i="5"/>
  <c r="AN3" i="5"/>
  <c r="AM6" i="5"/>
  <c r="AN6" i="5"/>
  <c r="AJ10" i="5"/>
  <c r="AS4" i="5"/>
  <c r="E6" i="5"/>
  <c r="AN7" i="5"/>
  <c r="AM10" i="5"/>
  <c r="AN10" i="5"/>
  <c r="AT5" i="4"/>
  <c r="AU7" i="4"/>
  <c r="AV8" i="4"/>
  <c r="AU11" i="4"/>
  <c r="AV12" i="4"/>
  <c r="AR3" i="4"/>
  <c r="AV4" i="4"/>
  <c r="AS3" i="4"/>
  <c r="AV3" i="4"/>
  <c r="AR6" i="4"/>
  <c r="AV7" i="4"/>
  <c r="AU10" i="4"/>
  <c r="AV11" i="4"/>
  <c r="AR5" i="4"/>
  <c r="AU9" i="4"/>
  <c r="AV10" i="4"/>
  <c r="AS5" i="4"/>
  <c r="AV5" i="4"/>
  <c r="AU8" i="4"/>
  <c r="AV9" i="4"/>
  <c r="AU12" i="4"/>
  <c r="AB3" i="11"/>
  <c r="AC6" i="11"/>
  <c r="AE8" i="11"/>
  <c r="AB4" i="11"/>
  <c r="AC4" i="11"/>
  <c r="AE3" i="11"/>
  <c r="AE4" i="11"/>
  <c r="AE5" i="11"/>
  <c r="AF3" i="11"/>
  <c r="AF4" i="11"/>
  <c r="AD8" i="10"/>
  <c r="AB3" i="10"/>
  <c r="AC6" i="10"/>
  <c r="AG6" i="10" s="1"/>
  <c r="AE8" i="10"/>
  <c r="AC3" i="10"/>
  <c r="AB4" i="10"/>
  <c r="AC8" i="10"/>
  <c r="AC4" i="10"/>
  <c r="AE3" i="10"/>
  <c r="AE4" i="10"/>
  <c r="AE5" i="10"/>
  <c r="AF3" i="10"/>
  <c r="AF4" i="10"/>
  <c r="AB8" i="10"/>
  <c r="AD4" i="9"/>
  <c r="AB6" i="9"/>
  <c r="AD8" i="9"/>
  <c r="AB3" i="9"/>
  <c r="AC6" i="9"/>
  <c r="AE8" i="9"/>
  <c r="AK8" i="9" s="1"/>
  <c r="AC4" i="9"/>
  <c r="AE3" i="9"/>
  <c r="AE4" i="9"/>
  <c r="AE5" i="9"/>
  <c r="AK5" i="9" s="1"/>
  <c r="AF3" i="9"/>
  <c r="AF4" i="9"/>
  <c r="AB8" i="9"/>
  <c r="AD3" i="8"/>
  <c r="AC5" i="8"/>
  <c r="AC3" i="8"/>
  <c r="AD5" i="8"/>
  <c r="AC7" i="8"/>
  <c r="AC4" i="8"/>
  <c r="AE6" i="8"/>
  <c r="AE8" i="8"/>
  <c r="AK8" i="8" s="1"/>
  <c r="AB3" i="8"/>
  <c r="AB4" i="8"/>
  <c r="AB5" i="8"/>
  <c r="AB6" i="8"/>
  <c r="AB7" i="8"/>
  <c r="AB8" i="8"/>
  <c r="AE3" i="8"/>
  <c r="AE4" i="8"/>
  <c r="AK4" i="8" s="1"/>
  <c r="AE5" i="8"/>
  <c r="AE7" i="8"/>
  <c r="AK7" i="8" s="1"/>
  <c r="AD4" i="7"/>
  <c r="AC6" i="7"/>
  <c r="AC3" i="7"/>
  <c r="AD8" i="7"/>
  <c r="AC4" i="7"/>
  <c r="AD6" i="7"/>
  <c r="AC8" i="7"/>
  <c r="AE4" i="7"/>
  <c r="AK4" i="7" s="1"/>
  <c r="AE6" i="7"/>
  <c r="AE8" i="7"/>
  <c r="AB3" i="7"/>
  <c r="AB4" i="7"/>
  <c r="AB5" i="7"/>
  <c r="AB6" i="7"/>
  <c r="AB7" i="7"/>
  <c r="AB8" i="7"/>
  <c r="AE3" i="7"/>
  <c r="AK3" i="7" s="1"/>
  <c r="AE5" i="7"/>
  <c r="AE7" i="7"/>
  <c r="AK7" i="7" s="1"/>
  <c r="AB6" i="6"/>
  <c r="AD8" i="6"/>
  <c r="AC6" i="6"/>
  <c r="AE8" i="6"/>
  <c r="AC8" i="6"/>
  <c r="AC4" i="6"/>
  <c r="AB5" i="6"/>
  <c r="AE3" i="6"/>
  <c r="AE4" i="6"/>
  <c r="AE5" i="6"/>
  <c r="AK5" i="6" s="1"/>
  <c r="AF3" i="6"/>
  <c r="AF4" i="6"/>
  <c r="AB8" i="6"/>
  <c r="AK4" i="5"/>
  <c r="AK6" i="5"/>
  <c r="AJ8" i="5"/>
  <c r="AJ6" i="5"/>
  <c r="AM3" i="5"/>
  <c r="AM5" i="5"/>
  <c r="AM7" i="5"/>
  <c r="AK8" i="5"/>
  <c r="AM9" i="5"/>
  <c r="AS9" i="5" s="1"/>
  <c r="AK10" i="5"/>
  <c r="I3" i="5"/>
  <c r="AK3" i="5" s="1"/>
  <c r="AL4" i="5"/>
  <c r="E5" i="5"/>
  <c r="AK5" i="5" s="1"/>
  <c r="AL6" i="5"/>
  <c r="E7" i="5"/>
  <c r="AK7" i="5" s="1"/>
  <c r="AL8" i="5"/>
  <c r="E9" i="5"/>
  <c r="AK9" i="5" s="1"/>
  <c r="AL10" i="5"/>
  <c r="AS4" i="4"/>
  <c r="AT3" i="4"/>
  <c r="AS6" i="4"/>
  <c r="AR4" i="4"/>
  <c r="AT6" i="4"/>
  <c r="AU3" i="4"/>
  <c r="AU4" i="4"/>
  <c r="AU5" i="4"/>
  <c r="AU6" i="4"/>
  <c r="Q7" i="4"/>
  <c r="AT7" i="4" s="1"/>
  <c r="Q8" i="4"/>
  <c r="AT8" i="4" s="1"/>
  <c r="Q9" i="4"/>
  <c r="AR9" i="4" s="1"/>
  <c r="Q10" i="4"/>
  <c r="AR10" i="4" s="1"/>
  <c r="Q11" i="4"/>
  <c r="AS11" i="4" s="1"/>
  <c r="Q12" i="4"/>
  <c r="AT12" i="4" s="1"/>
  <c r="AV6" i="4"/>
  <c r="AC8" i="11" l="1"/>
  <c r="AD8" i="11"/>
  <c r="AB8" i="11"/>
  <c r="AB5" i="11"/>
  <c r="AA5" i="11" s="1"/>
  <c r="AD5" i="9"/>
  <c r="AR12" i="4"/>
  <c r="AJ3" i="5"/>
  <c r="AK3" i="10"/>
  <c r="AG7" i="9"/>
  <c r="AS10" i="5"/>
  <c r="AK7" i="9"/>
  <c r="AK5" i="8"/>
  <c r="AK7" i="6"/>
  <c r="AG7" i="6"/>
  <c r="AK3" i="8"/>
  <c r="AG6" i="11"/>
  <c r="AK6" i="11"/>
  <c r="AK6" i="10"/>
  <c r="AK3" i="9"/>
  <c r="AG5" i="9"/>
  <c r="AK5" i="10"/>
  <c r="AK8" i="7"/>
  <c r="AS3" i="5"/>
  <c r="AS12" i="4"/>
  <c r="AW12" i="4" s="1"/>
  <c r="BA4" i="4"/>
  <c r="AK6" i="9"/>
  <c r="AA5" i="9"/>
  <c r="AK5" i="7"/>
  <c r="AK6" i="6"/>
  <c r="AA4" i="6"/>
  <c r="AG5" i="10"/>
  <c r="AA4" i="9"/>
  <c r="AK6" i="8"/>
  <c r="AS5" i="5"/>
  <c r="AG7" i="11"/>
  <c r="AK4" i="11"/>
  <c r="AK8" i="11"/>
  <c r="AA5" i="10"/>
  <c r="AK8" i="10"/>
  <c r="AA3" i="6"/>
  <c r="AG3" i="6"/>
  <c r="AK8" i="6"/>
  <c r="AS7" i="5"/>
  <c r="BA12" i="4"/>
  <c r="BA7" i="4"/>
  <c r="AQ5" i="4"/>
  <c r="AW3" i="4"/>
  <c r="AQ3" i="4"/>
  <c r="AK4" i="9"/>
  <c r="AA7" i="9"/>
  <c r="AA7" i="11"/>
  <c r="AK5" i="11"/>
  <c r="AC7" i="10"/>
  <c r="AA7" i="10" s="1"/>
  <c r="AK4" i="10"/>
  <c r="AK6" i="7"/>
  <c r="AA7" i="6"/>
  <c r="AG4" i="6"/>
  <c r="BA8" i="4"/>
  <c r="BA6" i="4"/>
  <c r="AW6" i="4"/>
  <c r="BA5" i="4"/>
  <c r="AW5" i="4"/>
  <c r="BA11" i="4"/>
  <c r="AI10" i="5"/>
  <c r="AJ7" i="5"/>
  <c r="AO7" i="5" s="1"/>
  <c r="AI4" i="5"/>
  <c r="AS6" i="5"/>
  <c r="AS8" i="5"/>
  <c r="BA10" i="4"/>
  <c r="AS9" i="4"/>
  <c r="AW9" i="4" s="1"/>
  <c r="BA3" i="4"/>
  <c r="BA9" i="4"/>
  <c r="AG3" i="11"/>
  <c r="AA3" i="11"/>
  <c r="AG8" i="11"/>
  <c r="AA8" i="11"/>
  <c r="AK3" i="11"/>
  <c r="AA6" i="11"/>
  <c r="AG4" i="11"/>
  <c r="AA4" i="11"/>
  <c r="AG3" i="10"/>
  <c r="AA3" i="10"/>
  <c r="AG8" i="10"/>
  <c r="AA8" i="10"/>
  <c r="AG4" i="10"/>
  <c r="AA4" i="10"/>
  <c r="AA6" i="10"/>
  <c r="AG4" i="9"/>
  <c r="AG3" i="9"/>
  <c r="AA3" i="9"/>
  <c r="AG6" i="9"/>
  <c r="AA6" i="9"/>
  <c r="AG8" i="9"/>
  <c r="AA8" i="9"/>
  <c r="AG7" i="8"/>
  <c r="AA7" i="8"/>
  <c r="AG6" i="8"/>
  <c r="AA6" i="8"/>
  <c r="AG5" i="8"/>
  <c r="AA5" i="8"/>
  <c r="AG4" i="8"/>
  <c r="AA4" i="8"/>
  <c r="AG8" i="8"/>
  <c r="AA8" i="8"/>
  <c r="AG3" i="8"/>
  <c r="AA3" i="8"/>
  <c r="AG4" i="7"/>
  <c r="AA4" i="7"/>
  <c r="AG3" i="7"/>
  <c r="AA3" i="7"/>
  <c r="AG8" i="7"/>
  <c r="AA8" i="7"/>
  <c r="AG7" i="7"/>
  <c r="AA7" i="7"/>
  <c r="AG6" i="7"/>
  <c r="AA6" i="7"/>
  <c r="AG5" i="7"/>
  <c r="AA5" i="7"/>
  <c r="AG8" i="6"/>
  <c r="AA8" i="6"/>
  <c r="AK4" i="6"/>
  <c r="AG5" i="6"/>
  <c r="AA5" i="6"/>
  <c r="AK3" i="6"/>
  <c r="AG6" i="6"/>
  <c r="AA6" i="6"/>
  <c r="AO3" i="5"/>
  <c r="AL9" i="5"/>
  <c r="AL3" i="5"/>
  <c r="AI3" i="5" s="1"/>
  <c r="AO10" i="5"/>
  <c r="AO4" i="5"/>
  <c r="AJ5" i="5"/>
  <c r="AL7" i="5"/>
  <c r="AI8" i="5"/>
  <c r="AO8" i="5"/>
  <c r="AI6" i="5"/>
  <c r="AO6" i="5"/>
  <c r="AJ9" i="5"/>
  <c r="AL5" i="5"/>
  <c r="AT11" i="4"/>
  <c r="AS7" i="4"/>
  <c r="AR11" i="4"/>
  <c r="AR7" i="4"/>
  <c r="AR8" i="4"/>
  <c r="AS10" i="4"/>
  <c r="AW10" i="4" s="1"/>
  <c r="AQ6" i="4"/>
  <c r="AT9" i="4"/>
  <c r="AT10" i="4"/>
  <c r="AS8" i="4"/>
  <c r="AW4" i="4"/>
  <c r="AQ4" i="4"/>
  <c r="AG5" i="11" l="1"/>
  <c r="AI3" i="8"/>
  <c r="AQ12" i="4"/>
  <c r="AI7" i="5"/>
  <c r="AQ9" i="4"/>
  <c r="AI8" i="6"/>
  <c r="AI6" i="9"/>
  <c r="AI8" i="8"/>
  <c r="AG7" i="10"/>
  <c r="AI4" i="10" s="1"/>
  <c r="AI6" i="7"/>
  <c r="AI7" i="11"/>
  <c r="AI3" i="11"/>
  <c r="AI5" i="11"/>
  <c r="AI8" i="11"/>
  <c r="AI6" i="11"/>
  <c r="AI8" i="9"/>
  <c r="AI3" i="9"/>
  <c r="AI7" i="9"/>
  <c r="AI4" i="8"/>
  <c r="AI7" i="8"/>
  <c r="AI5" i="7"/>
  <c r="AI3" i="7"/>
  <c r="AI7" i="7"/>
  <c r="AI4" i="7"/>
  <c r="AI6" i="6"/>
  <c r="AI5" i="6"/>
  <c r="AI3" i="6"/>
  <c r="AI4" i="6"/>
  <c r="AO9" i="5"/>
  <c r="AI9" i="5"/>
  <c r="AO5" i="5"/>
  <c r="AI5" i="5"/>
  <c r="AW11" i="4"/>
  <c r="AQ11" i="4"/>
  <c r="AQ10" i="4"/>
  <c r="AW8" i="4"/>
  <c r="AQ8" i="4"/>
  <c r="AW7" i="4"/>
  <c r="AQ7" i="4"/>
  <c r="AY7" i="4" l="1"/>
  <c r="AI6" i="10"/>
  <c r="AI7" i="10"/>
  <c r="AY4" i="4"/>
  <c r="AQ3" i="5"/>
  <c r="AQ9" i="5"/>
  <c r="AQ5" i="5"/>
  <c r="AQ6" i="5"/>
  <c r="AQ8" i="5"/>
  <c r="AY9" i="4"/>
  <c r="AY5" i="4"/>
  <c r="AY8" i="4"/>
  <c r="AY6" i="4"/>
  <c r="AY3" i="4"/>
  <c r="AY12" i="4"/>
  <c r="AY11" i="4"/>
  <c r="AY10" i="4"/>
</calcChain>
</file>

<file path=xl/sharedStrings.xml><?xml version="1.0" encoding="utf-8"?>
<sst xmlns="http://schemas.openxmlformats.org/spreadsheetml/2006/main" count="1075" uniqueCount="150">
  <si>
    <t>Fülöp Elemér</t>
  </si>
  <si>
    <t>Svolik Tamás</t>
  </si>
  <si>
    <t>ifj. Nagy Attila</t>
  </si>
  <si>
    <t>Seremet Szilárd</t>
  </si>
  <si>
    <t>ifj. Farkas Gábor</t>
  </si>
  <si>
    <t>Farkas Gábor</t>
  </si>
  <si>
    <t>Nagy Lajos</t>
  </si>
  <si>
    <t>Debreczy István</t>
  </si>
  <si>
    <t>Debreczy Zozó</t>
  </si>
  <si>
    <t>Horváth Imre</t>
  </si>
  <si>
    <t>Szili Balázs</t>
  </si>
  <si>
    <t>Góbi István</t>
  </si>
  <si>
    <t>Pozsonyi József</t>
  </si>
  <si>
    <t>Nagy Béla</t>
  </si>
  <si>
    <t>Szathmáry Károly</t>
  </si>
  <si>
    <t>Mihály Zoltán</t>
  </si>
  <si>
    <t>Gyozsán Zoltán</t>
  </si>
  <si>
    <t>Trecskó János</t>
  </si>
  <si>
    <t>Trischler Róbert</t>
  </si>
  <si>
    <t>Váradi Márton</t>
  </si>
  <si>
    <t>Theodos Sándor</t>
  </si>
  <si>
    <t>Vargha Ákos</t>
  </si>
  <si>
    <t>Szatmári Tamás</t>
  </si>
  <si>
    <t>Komáromi Zsolt</t>
  </si>
  <si>
    <t>Csekei Zoltán</t>
  </si>
  <si>
    <t>Váradi László</t>
  </si>
  <si>
    <t>Szegedi András</t>
  </si>
  <si>
    <t>Kiss István</t>
  </si>
  <si>
    <t>Dávid László</t>
  </si>
  <si>
    <t>Najror Zoltán</t>
  </si>
  <si>
    <t>Plemic Stevan</t>
  </si>
  <si>
    <t>PTS</t>
  </si>
  <si>
    <t>Mártonfi István</t>
  </si>
  <si>
    <t>Bottyán Zoltán</t>
  </si>
  <si>
    <t>Szirmay Endre</t>
  </si>
  <si>
    <t>Kondor Gábor</t>
  </si>
  <si>
    <t>Lukács Viktor</t>
  </si>
  <si>
    <t>Lukács László</t>
  </si>
  <si>
    <t>Pákai György</t>
  </si>
  <si>
    <t>Serák György</t>
  </si>
  <si>
    <t>Dobolyi János</t>
  </si>
  <si>
    <t>Szatmári Ferenc</t>
  </si>
  <si>
    <t>Kondor Balázs</t>
  </si>
  <si>
    <t>Balázs Mihály</t>
  </si>
  <si>
    <t>Fejes Ferenc</t>
  </si>
  <si>
    <t>Maczelka Fanni</t>
  </si>
  <si>
    <t>Mészáros György</t>
  </si>
  <si>
    <t>Maczelka Árpád</t>
  </si>
  <si>
    <t>Papp Tihamér</t>
  </si>
  <si>
    <t>Széll Gergő</t>
  </si>
  <si>
    <t>Szabó Márton</t>
  </si>
  <si>
    <t>Asztal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</si>
  <si>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</si>
  <si>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</si>
  <si>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</si>
  <si>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</si>
  <si>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</si>
  <si>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</si>
  <si>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</si>
  <si>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</si>
  <si>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</si>
  <si>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</si>
  <si>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</si>
  <si>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</si>
  <si>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</si>
  <si>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</si>
  <si>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</si>
  <si>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</si>
  <si>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</si>
  <si>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</si>
  <si>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</si>
  <si>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</si>
  <si>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</si>
  <si>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</si>
  <si>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</si>
  <si>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09.10</t>
  </si>
  <si>
    <t>11.10</t>
  </si>
  <si>
    <t>11.50</t>
  </si>
  <si>
    <t xml:space="preserve"> </t>
  </si>
  <si>
    <t>Nagy Dániel</t>
  </si>
  <si>
    <t>név</t>
  </si>
  <si>
    <t>m</t>
  </si>
  <si>
    <t>g</t>
  </si>
  <si>
    <t>d</t>
  </si>
  <si>
    <t>v</t>
  </si>
  <si>
    <t>l</t>
  </si>
  <si>
    <t>k</t>
  </si>
  <si>
    <t>p</t>
  </si>
  <si>
    <t>h</t>
  </si>
  <si>
    <t>gk</t>
  </si>
  <si>
    <t>.</t>
  </si>
  <si>
    <t>:</t>
  </si>
  <si>
    <t>Tőserdő Kupa 2019</t>
  </si>
  <si>
    <t>pihen</t>
  </si>
  <si>
    <t>15.50</t>
  </si>
  <si>
    <t>Balázs Máté</t>
  </si>
  <si>
    <t>10.05</t>
  </si>
  <si>
    <t>10.35</t>
  </si>
  <si>
    <t>II. osztály</t>
  </si>
  <si>
    <t>Döntőbe jutásért</t>
  </si>
  <si>
    <t>Döntő:</t>
  </si>
  <si>
    <t>III. hely:</t>
  </si>
  <si>
    <t>csak a dicsőségért</t>
  </si>
  <si>
    <t>Helyosztók:</t>
  </si>
  <si>
    <t>III. osztály</t>
  </si>
  <si>
    <t>MN Kategória</t>
  </si>
  <si>
    <t>V.</t>
  </si>
  <si>
    <t>VII.</t>
  </si>
  <si>
    <t>IX.</t>
  </si>
  <si>
    <t>XI.</t>
  </si>
  <si>
    <t>13.05</t>
  </si>
  <si>
    <t>13.40</t>
  </si>
  <si>
    <t>jn</t>
  </si>
  <si>
    <t>Váradi Marci</t>
  </si>
  <si>
    <t>Plemic Steván</t>
  </si>
  <si>
    <t>14.35</t>
  </si>
  <si>
    <t>Főverseny</t>
  </si>
  <si>
    <t>I. osztály Vígasz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</si>
  <si>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</si>
  <si>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</si>
  <si>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</si>
  <si>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</si>
  <si>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</si>
  <si>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</si>
  <si>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</si>
  <si>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</si>
  <si>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</si>
  <si>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</si>
  <si>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Najror</t>
  </si>
  <si>
    <t>Maczelka Árpi</t>
  </si>
  <si>
    <t>3-1</t>
  </si>
  <si>
    <t>0-1</t>
  </si>
  <si>
    <t>Ifj. Nagy Attila</t>
  </si>
  <si>
    <t>1-1</t>
  </si>
  <si>
    <t>2-1</t>
  </si>
  <si>
    <t>3-0</t>
  </si>
  <si>
    <t>3-2</t>
  </si>
  <si>
    <t>2-3</t>
  </si>
  <si>
    <t>3-4</t>
  </si>
  <si>
    <t>0-0</t>
  </si>
  <si>
    <t>15.20</t>
  </si>
  <si>
    <t>Debreczi Zozó</t>
  </si>
  <si>
    <t>Nagy Dani</t>
  </si>
  <si>
    <t>II. osztály Győztes</t>
  </si>
  <si>
    <t>1-3</t>
  </si>
  <si>
    <t>Trecskó</t>
  </si>
  <si>
    <t>1-0</t>
  </si>
  <si>
    <t>11.</t>
  </si>
  <si>
    <t>12.</t>
  </si>
  <si>
    <t>2-2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</si>
</sst>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2"/>
      <color theme="1"/>
      <name val="Calibri"/>
      <family val="2"/>
      <charset val="238"/>
      <scheme val="minor"/>
    </font>
    <font>
      <b/>
      <sz val="12"/>
      <color rgb="FF993366"/>
      <name val="Arimo"/>
    </font>
    <font>
      <sz val="8"/>
      <color rgb="FF008080"/>
      <name val="Arimo"/>
    </font>
    <font>
      <b/>
      <sz val="20"/>
      <color rgb="FF008080"/>
      <name val="Arimo"/>
    </font>
    <font>
      <sz val="12"/>
      <name val="Arimo"/>
    </font>
    <font>
      <i/>
      <sz val="12"/>
      <name val="Arimo"/>
    </font>
    <font>
      <sz val="6"/>
      <name val="Arimo"/>
    </font>
    <font>
      <b/>
      <sz val="12"/>
      <name val="Arimo"/>
    </font>
    <font>
      <sz val="9"/>
      <name val="Arimo"/>
    </font>
    <font>
      <i/>
      <sz val="10"/>
      <name val="Arimo"/>
    </font>
    <font>
      <i/>
      <sz val="10"/>
      <color rgb="FFFFFF99"/>
      <name val="Arimo"/>
    </font>
    <font>
      <vertAlign val="superscript"/>
      <sz val="9"/>
      <name val="Arimo"/>
    </font>
    <font>
      <b/>
      <i/>
      <sz val="12"/>
      <name val="Arimo"/>
    </font>
    <font>
      <sz val="10"/>
      <name val="Arimo"/>
    </font>
    <font>
      <b/>
      <i/>
      <sz val="10"/>
      <name val="Arimo"/>
    </font>
    <font>
      <b/>
      <i/>
      <sz val="10"/>
      <color rgb="FFFFFF99"/>
      <name val="Arimo"/>
    </font>
    <font>
      <sz val="10"/>
      <color rgb="FF008080"/>
      <name val="Arimo"/>
    </font>
    <font>
      <b/>
      <sz val="10"/>
      <color rgb="FFFFFF00"/>
      <name val="Arimo"/>
    </font>
    <font>
      <sz val="16"/>
      <name val="Times New Roman"/>
      <family val="1"/>
    </font>
    <font>
      <b/>
      <sz val="16"/>
      <name val="Times New Roman"/>
      <family val="1"/>
    </font>
    <font>
      <b/>
      <i/>
      <sz val="16"/>
      <name val="Arimo"/>
    </font>
    <font>
      <sz val="8"/>
      <name val="Arimo"/>
    </font>
    <font>
      <b/>
      <sz val="10"/>
      <color rgb="FF333399"/>
      <name val="Arimo"/>
    </font>
    <font>
      <sz val="16"/>
      <color theme="1"/>
      <name val="Times New Roman"/>
      <family val="1"/>
    </font>
    <font>
      <b/>
      <sz val="12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993366"/>
        <bgColor rgb="FF993366"/>
      </patternFill>
    </fill>
    <fill>
      <patternFill patternType="solid">
        <fgColor rgb="FF800080"/>
        <bgColor rgb="FF800080"/>
      </patternFill>
    </fill>
    <fill>
      <patternFill patternType="solid">
        <fgColor rgb="FFCC99FF"/>
        <bgColor rgb="FFCC99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9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49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Alignment="1">
      <alignment horizontal="center"/>
    </xf>
    <xf numFmtId="49" fontId="0" fillId="3" borderId="0" xfId="0" applyNumberFormat="1" applyFill="1" applyAlignment="1">
      <alignment horizontal="center"/>
    </xf>
    <xf numFmtId="0" fontId="0" fillId="0" borderId="0" xfId="0" applyFill="1"/>
    <xf numFmtId="0" fontId="0" fillId="5" borderId="0" xfId="0" applyFill="1"/>
    <xf numFmtId="0" fontId="0" fillId="6" borderId="0" xfId="0" applyFill="1" applyAlignment="1">
      <alignment horizontal="left"/>
    </xf>
    <xf numFmtId="0" fontId="0" fillId="6" borderId="0" xfId="0" applyFill="1" applyAlignment="1">
      <alignment horizontal="right"/>
    </xf>
    <xf numFmtId="0" fontId="0" fillId="7" borderId="0" xfId="0" applyFill="1"/>
    <xf numFmtId="0" fontId="1" fillId="8" borderId="0" xfId="0" applyFont="1" applyFill="1" applyBorder="1" applyAlignment="1"/>
    <xf numFmtId="0" fontId="4" fillId="0" borderId="0" xfId="0" applyFont="1" applyAlignment="1"/>
    <xf numFmtId="0" fontId="5" fillId="0" borderId="0" xfId="0" applyFont="1" applyAlignment="1">
      <alignment horizontal="center" vertical="center"/>
    </xf>
    <xf numFmtId="0" fontId="5" fillId="0" borderId="0" xfId="0" applyFont="1" applyAlignment="1"/>
    <xf numFmtId="0" fontId="0" fillId="0" borderId="0" xfId="0" applyFont="1" applyAlignment="1"/>
    <xf numFmtId="0" fontId="6" fillId="0" borderId="4" xfId="0" applyFont="1" applyBorder="1" applyAlignment="1">
      <alignment horizontal="center" vertical="center"/>
    </xf>
    <xf numFmtId="0" fontId="4" fillId="0" borderId="9" xfId="0" applyFont="1" applyBorder="1" applyAlignment="1"/>
    <xf numFmtId="0" fontId="7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8" borderId="11" xfId="0" applyFont="1" applyFill="1" applyBorder="1" applyAlignment="1">
      <alignment horizontal="center"/>
    </xf>
    <xf numFmtId="0" fontId="4" fillId="9" borderId="4" xfId="0" applyFont="1" applyFill="1" applyBorder="1" applyAlignment="1"/>
    <xf numFmtId="0" fontId="4" fillId="9" borderId="12" xfId="0" applyFont="1" applyFill="1" applyBorder="1" applyAlignment="1"/>
    <xf numFmtId="0" fontId="2" fillId="0" borderId="4" xfId="0" applyFont="1" applyBorder="1" applyAlignment="1">
      <alignment horizontal="right" vertical="top"/>
    </xf>
    <xf numFmtId="0" fontId="4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top"/>
    </xf>
    <xf numFmtId="0" fontId="4" fillId="0" borderId="12" xfId="0" applyFont="1" applyBorder="1" applyAlignment="1">
      <alignment horizontal="center" vertical="center"/>
    </xf>
    <xf numFmtId="0" fontId="4" fillId="0" borderId="14" xfId="0" applyFont="1" applyBorder="1" applyAlignment="1"/>
    <xf numFmtId="0" fontId="13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12" fillId="8" borderId="17" xfId="0" applyFont="1" applyFill="1" applyBorder="1" applyAlignment="1">
      <alignment horizontal="center"/>
    </xf>
    <xf numFmtId="0" fontId="2" fillId="0" borderId="17" xfId="0" applyFont="1" applyBorder="1" applyAlignment="1">
      <alignment horizontal="right" vertical="top"/>
    </xf>
    <xf numFmtId="0" fontId="2" fillId="0" borderId="15" xfId="0" applyFont="1" applyBorder="1" applyAlignment="1">
      <alignment horizontal="left" vertical="top"/>
    </xf>
    <xf numFmtId="0" fontId="4" fillId="9" borderId="17" xfId="0" applyFont="1" applyFill="1" applyBorder="1" applyAlignment="1"/>
    <xf numFmtId="0" fontId="4" fillId="9" borderId="13" xfId="0" applyFont="1" applyFill="1" applyBorder="1" applyAlignment="1"/>
    <xf numFmtId="0" fontId="2" fillId="0" borderId="13" xfId="0" applyFont="1" applyBorder="1" applyAlignment="1">
      <alignment horizontal="left" vertical="top"/>
    </xf>
    <xf numFmtId="0" fontId="4" fillId="0" borderId="18" xfId="0" applyFont="1" applyBorder="1" applyAlignment="1"/>
    <xf numFmtId="0" fontId="7" fillId="0" borderId="19" xfId="0" applyFont="1" applyBorder="1" applyAlignment="1">
      <alignment horizontal="center" vertical="center"/>
    </xf>
    <xf numFmtId="0" fontId="12" fillId="8" borderId="18" xfId="0" applyFont="1" applyFill="1" applyBorder="1" applyAlignment="1">
      <alignment horizontal="center"/>
    </xf>
    <xf numFmtId="0" fontId="2" fillId="0" borderId="19" xfId="0" applyFont="1" applyBorder="1" applyAlignment="1">
      <alignment horizontal="left" vertical="top"/>
    </xf>
    <xf numFmtId="0" fontId="4" fillId="0" borderId="20" xfId="0" applyFont="1" applyBorder="1" applyAlignment="1"/>
    <xf numFmtId="0" fontId="7" fillId="0" borderId="21" xfId="0" applyFont="1" applyBorder="1" applyAlignment="1">
      <alignment horizontal="center" vertical="center"/>
    </xf>
    <xf numFmtId="0" fontId="2" fillId="0" borderId="11" xfId="0" applyFont="1" applyBorder="1" applyAlignment="1">
      <alignment horizontal="right" vertical="top"/>
    </xf>
    <xf numFmtId="0" fontId="4" fillId="0" borderId="15" xfId="0" applyFont="1" applyBorder="1" applyAlignment="1">
      <alignment horizontal="center" vertical="center"/>
    </xf>
    <xf numFmtId="0" fontId="4" fillId="9" borderId="11" xfId="0" applyFont="1" applyFill="1" applyBorder="1" applyAlignment="1"/>
    <xf numFmtId="0" fontId="4" fillId="9" borderId="15" xfId="0" applyFont="1" applyFill="1" applyBorder="1" applyAlignment="1"/>
    <xf numFmtId="0" fontId="12" fillId="8" borderId="22" xfId="0" applyFont="1" applyFill="1" applyBorder="1" applyAlignment="1">
      <alignment horizontal="center"/>
    </xf>
    <xf numFmtId="0" fontId="2" fillId="0" borderId="22" xfId="0" applyFont="1" applyBorder="1" applyAlignment="1">
      <alignment horizontal="right" vertical="top"/>
    </xf>
    <xf numFmtId="0" fontId="4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top"/>
    </xf>
    <xf numFmtId="0" fontId="4" fillId="9" borderId="22" xfId="0" applyFont="1" applyFill="1" applyBorder="1" applyAlignment="1"/>
    <xf numFmtId="0" fontId="4" fillId="9" borderId="23" xfId="0" applyFont="1" applyFill="1" applyBorder="1" applyAlignment="1"/>
    <xf numFmtId="0" fontId="4" fillId="9" borderId="24" xfId="0" applyFont="1" applyFill="1" applyBorder="1" applyAlignment="1"/>
    <xf numFmtId="0" fontId="13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4" fillId="0" borderId="25" xfId="0" applyFont="1" applyBorder="1" applyAlignment="1"/>
    <xf numFmtId="0" fontId="14" fillId="0" borderId="24" xfId="0" applyFont="1" applyBorder="1" applyAlignment="1">
      <alignment horizontal="center" vertical="center"/>
    </xf>
    <xf numFmtId="0" fontId="16" fillId="0" borderId="0" xfId="0" applyFont="1" applyAlignment="1">
      <alignment horizontal="right" vertical="top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7" fillId="10" borderId="0" xfId="0" applyFont="1" applyFill="1" applyBorder="1" applyAlignment="1">
      <alignment horizontal="center" vertical="top"/>
    </xf>
    <xf numFmtId="0" fontId="18" fillId="0" borderId="0" xfId="0" applyFont="1" applyAlignment="1"/>
    <xf numFmtId="0" fontId="4" fillId="0" borderId="0" xfId="0" applyFont="1" applyAlignment="1">
      <alignment horizontal="right"/>
    </xf>
    <xf numFmtId="0" fontId="19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10" borderId="0" xfId="0" applyFont="1" applyFill="1" applyBorder="1" applyAlignment="1"/>
    <xf numFmtId="0" fontId="18" fillId="0" borderId="0" xfId="0" applyFont="1" applyAlignment="1">
      <alignment horizontal="center"/>
    </xf>
    <xf numFmtId="0" fontId="20" fillId="10" borderId="0" xfId="0" applyFont="1" applyFill="1" applyBorder="1" applyAlignment="1">
      <alignment horizontal="center" vertical="center"/>
    </xf>
    <xf numFmtId="0" fontId="5" fillId="10" borderId="0" xfId="0" applyFont="1" applyFill="1" applyBorder="1" applyAlignment="1">
      <alignment vertical="center"/>
    </xf>
    <xf numFmtId="0" fontId="18" fillId="10" borderId="0" xfId="0" applyFont="1" applyFill="1" applyBorder="1" applyAlignment="1">
      <alignment horizontal="center"/>
    </xf>
    <xf numFmtId="0" fontId="19" fillId="10" borderId="0" xfId="0" applyFont="1" applyFill="1" applyBorder="1" applyAlignment="1">
      <alignment horizontal="center" vertical="center"/>
    </xf>
    <xf numFmtId="0" fontId="17" fillId="11" borderId="0" xfId="0" applyFont="1" applyFill="1" applyBorder="1" applyAlignment="1">
      <alignment horizontal="center" vertical="top"/>
    </xf>
    <xf numFmtId="0" fontId="4" fillId="11" borderId="0" xfId="0" applyFont="1" applyFill="1" applyBorder="1" applyAlignment="1"/>
    <xf numFmtId="0" fontId="20" fillId="11" borderId="0" xfId="0" applyFont="1" applyFill="1" applyBorder="1" applyAlignment="1">
      <alignment horizontal="center" vertical="center"/>
    </xf>
    <xf numFmtId="0" fontId="5" fillId="11" borderId="0" xfId="0" applyFont="1" applyFill="1" applyBorder="1" applyAlignment="1">
      <alignment vertical="center"/>
    </xf>
    <xf numFmtId="0" fontId="18" fillId="11" borderId="0" xfId="0" applyFont="1" applyFill="1" applyBorder="1" applyAlignment="1">
      <alignment horizontal="center"/>
    </xf>
    <xf numFmtId="0" fontId="19" fillId="11" borderId="0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4" fillId="0" borderId="15" xfId="0" applyFont="1" applyBorder="1" applyAlignment="1"/>
    <xf numFmtId="0" fontId="12" fillId="8" borderId="27" xfId="0" applyFont="1" applyFill="1" applyBorder="1" applyAlignment="1">
      <alignment horizontal="center"/>
    </xf>
    <xf numFmtId="0" fontId="2" fillId="0" borderId="28" xfId="0" applyFont="1" applyBorder="1" applyAlignment="1">
      <alignment horizontal="right" vertical="top"/>
    </xf>
    <xf numFmtId="0" fontId="4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top"/>
    </xf>
    <xf numFmtId="0" fontId="4" fillId="9" borderId="28" xfId="0" applyFont="1" applyFill="1" applyBorder="1" applyAlignment="1"/>
    <xf numFmtId="0" fontId="4" fillId="9" borderId="29" xfId="0" applyFont="1" applyFill="1" applyBorder="1" applyAlignment="1"/>
    <xf numFmtId="0" fontId="13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21" fillId="9" borderId="17" xfId="0" applyFont="1" applyFill="1" applyBorder="1" applyAlignment="1"/>
    <xf numFmtId="0" fontId="16" fillId="0" borderId="17" xfId="0" applyFont="1" applyBorder="1" applyAlignment="1">
      <alignment horizontal="right" vertical="top"/>
    </xf>
    <xf numFmtId="0" fontId="16" fillId="0" borderId="28" xfId="0" applyFont="1" applyBorder="1" applyAlignment="1">
      <alignment horizontal="right" vertical="top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19" fillId="0" borderId="0" xfId="0" applyFont="1" applyAlignment="1"/>
    <xf numFmtId="0" fontId="22" fillId="11" borderId="0" xfId="0" applyFont="1" applyFill="1" applyBorder="1" applyAlignment="1">
      <alignment horizontal="center" vertical="top"/>
    </xf>
    <xf numFmtId="0" fontId="5" fillId="11" borderId="0" xfId="0" applyFont="1" applyFill="1" applyBorder="1" applyAlignment="1"/>
    <xf numFmtId="49" fontId="0" fillId="0" borderId="0" xfId="0" applyNumberFormat="1" applyFill="1" applyBorder="1" applyAlignment="1">
      <alignment horizontal="center"/>
    </xf>
    <xf numFmtId="49" fontId="0" fillId="12" borderId="31" xfId="0" applyNumberFormat="1" applyFill="1" applyBorder="1" applyAlignment="1">
      <alignment horizontal="center"/>
    </xf>
    <xf numFmtId="49" fontId="0" fillId="12" borderId="34" xfId="0" applyNumberFormat="1" applyFill="1" applyBorder="1" applyAlignment="1">
      <alignment horizontal="center"/>
    </xf>
    <xf numFmtId="49" fontId="0" fillId="7" borderId="31" xfId="0" applyNumberFormat="1" applyFill="1" applyBorder="1" applyAlignment="1">
      <alignment horizontal="center"/>
    </xf>
    <xf numFmtId="49" fontId="0" fillId="0" borderId="0" xfId="0" applyNumberFormat="1" applyFill="1" applyAlignment="1">
      <alignment horizontal="center"/>
    </xf>
    <xf numFmtId="49" fontId="0" fillId="7" borderId="34" xfId="0" applyNumberFormat="1" applyFill="1" applyBorder="1" applyAlignment="1">
      <alignment horizontal="center"/>
    </xf>
    <xf numFmtId="49" fontId="0" fillId="0" borderId="31" xfId="0" applyNumberFormat="1" applyBorder="1" applyAlignment="1">
      <alignment horizontal="center"/>
    </xf>
    <xf numFmtId="0" fontId="0" fillId="12" borderId="0" xfId="0" applyFill="1"/>
    <xf numFmtId="0" fontId="12" fillId="13" borderId="27" xfId="0" applyFont="1" applyFill="1" applyBorder="1" applyAlignment="1">
      <alignment horizontal="center"/>
    </xf>
    <xf numFmtId="0" fontId="23" fillId="0" borderId="0" xfId="0" applyFont="1" applyAlignment="1">
      <alignment horizontal="center" vertical="center"/>
    </xf>
    <xf numFmtId="49" fontId="0" fillId="14" borderId="31" xfId="0" applyNumberFormat="1" applyFill="1" applyBorder="1" applyAlignment="1">
      <alignment horizontal="center"/>
    </xf>
    <xf numFmtId="49" fontId="0" fillId="14" borderId="1" xfId="0" applyNumberFormat="1" applyFill="1" applyBorder="1" applyAlignment="1">
      <alignment horizontal="center"/>
    </xf>
    <xf numFmtId="49" fontId="0" fillId="14" borderId="2" xfId="0" applyNumberFormat="1" applyFill="1" applyBorder="1" applyAlignment="1">
      <alignment horizontal="center"/>
    </xf>
    <xf numFmtId="49" fontId="0" fillId="14" borderId="3" xfId="0" applyNumberFormat="1" applyFill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0" fillId="7" borderId="35" xfId="0" applyNumberFormat="1" applyFill="1" applyBorder="1" applyAlignment="1">
      <alignment horizontal="center"/>
    </xf>
    <xf numFmtId="49" fontId="0" fillId="15" borderId="31" xfId="0" applyNumberFormat="1" applyFill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49" fontId="24" fillId="0" borderId="0" xfId="0" applyNumberFormat="1" applyFont="1" applyAlignment="1">
      <alignment horizontal="center"/>
    </xf>
    <xf numFmtId="49" fontId="0" fillId="14" borderId="31" xfId="0" applyNumberFormat="1" applyFill="1" applyBorder="1" applyAlignment="1">
      <alignment horizontal="center"/>
    </xf>
    <xf numFmtId="49" fontId="0" fillId="3" borderId="32" xfId="0" applyNumberFormat="1" applyFill="1" applyBorder="1" applyAlignment="1">
      <alignment horizontal="center"/>
    </xf>
    <xf numFmtId="49" fontId="0" fillId="3" borderId="33" xfId="0" applyNumberFormat="1" applyFill="1" applyBorder="1" applyAlignment="1">
      <alignment horizontal="center"/>
    </xf>
    <xf numFmtId="49" fontId="0" fillId="7" borderId="33" xfId="0" applyNumberFormat="1" applyFill="1" applyBorder="1" applyAlignment="1">
      <alignment horizontal="center"/>
    </xf>
    <xf numFmtId="49" fontId="0" fillId="15" borderId="33" xfId="0" applyNumberFormat="1" applyFill="1" applyBorder="1" applyAlignment="1">
      <alignment horizontal="center"/>
    </xf>
    <xf numFmtId="49" fontId="0" fillId="14" borderId="33" xfId="0" applyNumberFormat="1" applyFill="1" applyBorder="1" applyAlignment="1">
      <alignment horizontal="center"/>
    </xf>
    <xf numFmtId="49" fontId="0" fillId="12" borderId="0" xfId="0" applyNumberFormat="1" applyFill="1" applyBorder="1" applyAlignment="1">
      <alignment horizontal="center"/>
    </xf>
    <xf numFmtId="49" fontId="0" fillId="7" borderId="31" xfId="0" applyNumberFormat="1" applyFill="1" applyBorder="1" applyAlignment="1">
      <alignment horizontal="center"/>
    </xf>
    <xf numFmtId="49" fontId="0" fillId="12" borderId="32" xfId="0" applyNumberFormat="1" applyFill="1" applyBorder="1" applyAlignment="1">
      <alignment horizontal="center"/>
    </xf>
    <xf numFmtId="49" fontId="0" fillId="12" borderId="33" xfId="0" applyNumberFormat="1" applyFill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4" fillId="0" borderId="8" xfId="0" applyFont="1" applyBorder="1"/>
    <xf numFmtId="14" fontId="1" fillId="8" borderId="0" xfId="0" applyNumberFormat="1" applyFont="1" applyFill="1" applyBorder="1" applyAlignment="1">
      <alignment horizontal="center" vertical="center"/>
    </xf>
    <xf numFmtId="0" fontId="4" fillId="0" borderId="0" xfId="0" applyFont="1" applyBorder="1"/>
    <xf numFmtId="0" fontId="5" fillId="0" borderId="5" xfId="0" applyFont="1" applyBorder="1" applyAlignment="1">
      <alignment horizontal="center" vertical="center" wrapText="1"/>
    </xf>
    <xf numFmtId="0" fontId="4" fillId="0" borderId="6" xfId="0" applyFont="1" applyBorder="1"/>
    <xf numFmtId="0" fontId="5" fillId="0" borderId="8" xfId="0" applyFont="1" applyBorder="1" applyAlignment="1">
      <alignment horizontal="center" vertical="center" wrapText="1"/>
    </xf>
  </cellXfs>
  <cellStyles count="1">
    <cellStyle name="Normál" xfId="0" builtinId="0"/>
  </cellStyles>
  <dxfs count="24"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none"/>
      </fill>
      <alignment wrapText="0" shrinkToFit="0"/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none"/>
      </fill>
      <alignment wrapText="0" shrinkToFit="0"/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none"/>
      </fill>
      <alignment wrapText="0" shrinkToFit="0"/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none"/>
      </fill>
      <alignment wrapText="0" shrinkToFit="0"/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none"/>
      </fill>
      <alignment wrapText="0" shrinkToFit="0"/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none"/>
      </fill>
      <alignment wrapText="0" shrinkToFit="0"/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none"/>
      </fill>
      <alignment wrapText="0" shrinkToFit="0"/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solid">
          <fgColor rgb="FFFFFFFF"/>
          <bgColor rgb="FFFFFFFF"/>
        </patternFill>
      </fill>
      <alignment wrapText="0" shrinkToFit="0"/>
      <border>
        <left/>
        <right/>
        <top/>
        <bottom/>
      </border>
    </dxf>
    <dxf>
      <fill>
        <patternFill patternType="none"/>
      </fill>
      <alignment wrapText="0" shrinkToFit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D9A22-A68C-6F44-AD1B-8FE8A200F707}">
  <dimension ref="A1:O21"/>
  <sheetViews>
    <sheetView workbookViewId="0">
      <selection activeCell="C16" sqref="C16"/>
    </sheetView>
  </sheetViews>
  <sheetFormatPr defaultColWidth="10.875" defaultRowHeight="15.75"/>
  <cols>
    <col min="2" max="2" width="16.875" customWidth="1"/>
    <col min="4" max="4" width="10.875" style="7"/>
    <col min="5" max="5" width="15.125" style="5" customWidth="1"/>
    <col min="6" max="6" width="10.875" style="5"/>
    <col min="7" max="7" width="12.875" style="5" customWidth="1"/>
    <col min="8" max="8" width="14.125" style="5" customWidth="1"/>
    <col min="9" max="10" width="10.875" style="5"/>
    <col min="11" max="11" width="14.5" style="5" customWidth="1"/>
    <col min="12" max="12" width="14.625" style="5" customWidth="1"/>
    <col min="13" max="13" width="7" style="5" customWidth="1"/>
    <col min="14" max="14" width="15" style="5" customWidth="1"/>
    <col min="15" max="15" width="16.375" customWidth="1"/>
  </cols>
  <sheetData>
    <row r="1" spans="1:15">
      <c r="A1">
        <v>1</v>
      </c>
      <c r="B1" s="8" t="s">
        <v>38</v>
      </c>
      <c r="C1" s="8">
        <v>589</v>
      </c>
      <c r="D1" s="7">
        <v>1</v>
      </c>
      <c r="E1" s="2" t="s">
        <v>0</v>
      </c>
      <c r="F1" s="2">
        <v>615.20000000000005</v>
      </c>
      <c r="G1" s="5">
        <v>1</v>
      </c>
      <c r="H1" s="3" t="s">
        <v>17</v>
      </c>
      <c r="I1" s="3">
        <v>416.1</v>
      </c>
      <c r="J1" s="5">
        <v>1</v>
      </c>
      <c r="K1" s="4" t="s">
        <v>18</v>
      </c>
      <c r="L1" s="4">
        <v>296</v>
      </c>
      <c r="M1" s="5">
        <v>1</v>
      </c>
      <c r="N1" s="11" t="s">
        <v>47</v>
      </c>
      <c r="O1" s="11">
        <v>149.80000000000001</v>
      </c>
    </row>
    <row r="2" spans="1:15">
      <c r="A2">
        <v>2</v>
      </c>
      <c r="B2" s="8" t="s">
        <v>22</v>
      </c>
      <c r="C2" s="8">
        <v>562</v>
      </c>
      <c r="D2" s="7">
        <v>2</v>
      </c>
      <c r="E2" s="2" t="s">
        <v>4</v>
      </c>
      <c r="F2" s="2">
        <v>553.4</v>
      </c>
      <c r="G2" s="5">
        <v>2</v>
      </c>
      <c r="H2" s="3" t="s">
        <v>23</v>
      </c>
      <c r="I2" s="3">
        <v>394.6</v>
      </c>
      <c r="J2" s="5">
        <v>2</v>
      </c>
      <c r="K2" s="4" t="s">
        <v>26</v>
      </c>
      <c r="L2" s="4">
        <v>288.3</v>
      </c>
      <c r="M2" s="5">
        <v>2</v>
      </c>
      <c r="N2" s="11" t="s">
        <v>44</v>
      </c>
      <c r="O2" s="11">
        <v>120</v>
      </c>
    </row>
    <row r="3" spans="1:15">
      <c r="A3">
        <v>3</v>
      </c>
      <c r="B3" s="8" t="s">
        <v>36</v>
      </c>
      <c r="C3" s="8">
        <v>521.79999999999995</v>
      </c>
      <c r="D3" s="7">
        <v>3</v>
      </c>
      <c r="E3" s="2" t="s">
        <v>33</v>
      </c>
      <c r="F3" s="2">
        <v>506.4</v>
      </c>
      <c r="G3" s="5">
        <v>3</v>
      </c>
      <c r="H3" s="3" t="s">
        <v>6</v>
      </c>
      <c r="I3" s="3">
        <v>376.1</v>
      </c>
      <c r="J3" s="5">
        <v>3</v>
      </c>
      <c r="K3" s="9" t="s">
        <v>79</v>
      </c>
      <c r="L3" s="10">
        <v>285.60000000000002</v>
      </c>
      <c r="M3" s="5">
        <v>3</v>
      </c>
      <c r="N3" s="11" t="s">
        <v>48</v>
      </c>
      <c r="O3" s="11">
        <v>114</v>
      </c>
    </row>
    <row r="4" spans="1:15">
      <c r="A4">
        <v>4</v>
      </c>
      <c r="B4" s="8" t="s">
        <v>3</v>
      </c>
      <c r="C4" s="8">
        <v>495.4</v>
      </c>
      <c r="D4" s="7">
        <v>4</v>
      </c>
      <c r="E4" s="2" t="s">
        <v>10</v>
      </c>
      <c r="F4" s="2">
        <v>469.2</v>
      </c>
      <c r="G4" s="5">
        <v>4</v>
      </c>
      <c r="H4" s="3" t="s">
        <v>30</v>
      </c>
      <c r="I4" s="3">
        <v>371.5</v>
      </c>
      <c r="J4" s="5">
        <v>4</v>
      </c>
      <c r="K4" s="4" t="s">
        <v>8</v>
      </c>
      <c r="L4" s="4">
        <v>283</v>
      </c>
      <c r="M4" s="5">
        <v>4</v>
      </c>
      <c r="N4" s="11" t="s">
        <v>21</v>
      </c>
      <c r="O4" s="11">
        <v>108</v>
      </c>
    </row>
    <row r="5" spans="1:15">
      <c r="A5">
        <v>5</v>
      </c>
      <c r="B5" s="8" t="s">
        <v>14</v>
      </c>
      <c r="C5" s="8">
        <v>477.7</v>
      </c>
      <c r="D5" s="7">
        <v>5</v>
      </c>
      <c r="E5" s="2" t="s">
        <v>9</v>
      </c>
      <c r="F5" s="2">
        <v>466.9</v>
      </c>
      <c r="G5" s="5">
        <v>5</v>
      </c>
      <c r="H5" s="3" t="s">
        <v>2</v>
      </c>
      <c r="I5" s="3">
        <v>369.4</v>
      </c>
      <c r="J5" s="5">
        <v>5</v>
      </c>
      <c r="K5" s="4" t="s">
        <v>42</v>
      </c>
      <c r="L5" s="4">
        <v>242.2</v>
      </c>
      <c r="M5" s="5">
        <v>5</v>
      </c>
      <c r="N5" s="11" t="s">
        <v>41</v>
      </c>
      <c r="O5" s="11">
        <v>107.2</v>
      </c>
    </row>
    <row r="6" spans="1:15">
      <c r="A6">
        <v>6</v>
      </c>
      <c r="B6" s="8" t="s">
        <v>32</v>
      </c>
      <c r="C6" s="8">
        <v>472.4</v>
      </c>
      <c r="D6" s="7">
        <v>6</v>
      </c>
      <c r="E6" s="2" t="s">
        <v>7</v>
      </c>
      <c r="F6" s="2">
        <v>463.7</v>
      </c>
      <c r="G6" s="5">
        <v>6</v>
      </c>
      <c r="H6" s="3" t="s">
        <v>37</v>
      </c>
      <c r="I6" s="3">
        <v>348.1</v>
      </c>
      <c r="J6" s="5">
        <v>6</v>
      </c>
      <c r="K6" s="4" t="s">
        <v>16</v>
      </c>
      <c r="L6" s="4">
        <v>218.4</v>
      </c>
      <c r="M6" s="5">
        <v>6</v>
      </c>
      <c r="N6" s="11" t="s">
        <v>49</v>
      </c>
      <c r="O6" s="11">
        <v>103</v>
      </c>
    </row>
    <row r="7" spans="1:15">
      <c r="A7">
        <v>7</v>
      </c>
      <c r="B7" s="8" t="s">
        <v>46</v>
      </c>
      <c r="C7" s="8">
        <v>460.6</v>
      </c>
      <c r="D7" s="7">
        <v>7</v>
      </c>
      <c r="E7" s="2" t="s">
        <v>13</v>
      </c>
      <c r="F7" s="2">
        <v>458.5</v>
      </c>
      <c r="G7" s="5">
        <v>7</v>
      </c>
      <c r="H7" s="3" t="s">
        <v>29</v>
      </c>
      <c r="I7" s="3">
        <v>338.5</v>
      </c>
      <c r="J7" s="5">
        <v>7</v>
      </c>
      <c r="K7" s="4" t="s">
        <v>1</v>
      </c>
      <c r="L7" s="4">
        <v>195.6</v>
      </c>
      <c r="M7" s="5">
        <v>7</v>
      </c>
      <c r="N7" s="11" t="s">
        <v>40</v>
      </c>
      <c r="O7" s="11">
        <v>46.8</v>
      </c>
    </row>
    <row r="8" spans="1:15">
      <c r="A8">
        <v>8</v>
      </c>
      <c r="B8" s="8" t="s">
        <v>27</v>
      </c>
      <c r="C8" s="8">
        <v>455.3</v>
      </c>
      <c r="D8" s="7">
        <v>8</v>
      </c>
      <c r="E8" s="2" t="s">
        <v>34</v>
      </c>
      <c r="F8" s="2">
        <v>452</v>
      </c>
      <c r="G8" s="5">
        <v>8</v>
      </c>
      <c r="H8" s="3" t="s">
        <v>12</v>
      </c>
      <c r="I8" s="3">
        <v>318.60000000000002</v>
      </c>
      <c r="J8" s="5">
        <v>8</v>
      </c>
      <c r="K8" s="4" t="s">
        <v>25</v>
      </c>
      <c r="L8" s="4">
        <v>181.2</v>
      </c>
      <c r="M8" s="5">
        <v>8</v>
      </c>
      <c r="N8" s="11" t="s">
        <v>50</v>
      </c>
      <c r="O8" s="11">
        <v>29.2</v>
      </c>
    </row>
    <row r="9" spans="1:15">
      <c r="A9">
        <v>9</v>
      </c>
      <c r="B9" s="8" t="s">
        <v>11</v>
      </c>
      <c r="C9" s="8">
        <v>400.1</v>
      </c>
      <c r="G9" s="5">
        <v>9</v>
      </c>
      <c r="H9" s="3" t="s">
        <v>39</v>
      </c>
      <c r="I9" s="3">
        <v>317.10000000000002</v>
      </c>
      <c r="J9" s="5">
        <v>9</v>
      </c>
      <c r="K9" s="4" t="s">
        <v>15</v>
      </c>
      <c r="L9" s="4">
        <v>173.6</v>
      </c>
      <c r="M9" s="5">
        <v>9</v>
      </c>
      <c r="N9" s="11" t="s">
        <v>43</v>
      </c>
      <c r="O9" s="11">
        <v>0</v>
      </c>
    </row>
    <row r="10" spans="1:15">
      <c r="A10">
        <v>10</v>
      </c>
      <c r="B10" s="8" t="s">
        <v>28</v>
      </c>
      <c r="C10" s="8">
        <v>355.6</v>
      </c>
      <c r="G10" s="5">
        <v>10</v>
      </c>
      <c r="H10" s="3" t="s">
        <v>31</v>
      </c>
      <c r="I10" s="3">
        <v>311.3</v>
      </c>
      <c r="J10" s="5">
        <v>10</v>
      </c>
      <c r="K10" s="4" t="s">
        <v>20</v>
      </c>
      <c r="L10" s="4">
        <v>170.8</v>
      </c>
      <c r="M10" s="5">
        <v>10</v>
      </c>
      <c r="N10" s="11" t="s">
        <v>45</v>
      </c>
      <c r="O10" s="11">
        <v>0</v>
      </c>
    </row>
    <row r="11" spans="1:15">
      <c r="G11" s="5">
        <v>11</v>
      </c>
      <c r="H11" s="3" t="s">
        <v>24</v>
      </c>
      <c r="I11" s="3">
        <v>308.60000000000002</v>
      </c>
      <c r="M11" s="5">
        <v>11</v>
      </c>
      <c r="N11" s="11" t="s">
        <v>5</v>
      </c>
      <c r="O11" s="11">
        <v>0</v>
      </c>
    </row>
    <row r="12" spans="1:15">
      <c r="B12">
        <v>5</v>
      </c>
      <c r="E12" s="5">
        <v>4</v>
      </c>
      <c r="G12" s="5">
        <v>12</v>
      </c>
      <c r="H12" s="3" t="s">
        <v>35</v>
      </c>
      <c r="I12" s="3">
        <v>305.5</v>
      </c>
      <c r="M12" s="5">
        <v>12</v>
      </c>
      <c r="N12" s="11" t="s">
        <v>19</v>
      </c>
      <c r="O12" s="11">
        <v>0</v>
      </c>
    </row>
    <row r="14" spans="1:15">
      <c r="H14" s="5">
        <v>6</v>
      </c>
      <c r="K14" s="5">
        <v>5</v>
      </c>
      <c r="N14" s="5">
        <v>6</v>
      </c>
    </row>
    <row r="16" spans="1:15">
      <c r="G16" s="3" t="s">
        <v>17</v>
      </c>
      <c r="H16" s="3" t="s">
        <v>23</v>
      </c>
      <c r="K16" s="4" t="s">
        <v>18</v>
      </c>
      <c r="L16" s="4" t="s">
        <v>26</v>
      </c>
      <c r="N16" s="11" t="s">
        <v>47</v>
      </c>
      <c r="O16" s="11" t="s">
        <v>44</v>
      </c>
    </row>
    <row r="17" spans="7:15">
      <c r="G17" s="3" t="s">
        <v>30</v>
      </c>
      <c r="H17" s="3" t="s">
        <v>6</v>
      </c>
      <c r="K17" s="4" t="s">
        <v>8</v>
      </c>
      <c r="L17" s="9" t="s">
        <v>79</v>
      </c>
      <c r="N17" s="11" t="s">
        <v>21</v>
      </c>
      <c r="O17" s="11" t="s">
        <v>48</v>
      </c>
    </row>
    <row r="18" spans="7:15">
      <c r="G18" s="3" t="s">
        <v>2</v>
      </c>
      <c r="H18" s="3" t="s">
        <v>37</v>
      </c>
      <c r="K18" s="4" t="s">
        <v>42</v>
      </c>
      <c r="L18" s="4" t="s">
        <v>16</v>
      </c>
      <c r="N18" s="11" t="s">
        <v>41</v>
      </c>
      <c r="O18" s="11" t="s">
        <v>49</v>
      </c>
    </row>
    <row r="19" spans="7:15">
      <c r="G19" s="3" t="s">
        <v>12</v>
      </c>
      <c r="H19" s="3" t="s">
        <v>29</v>
      </c>
      <c r="K19" s="4" t="s">
        <v>25</v>
      </c>
      <c r="L19" s="4" t="s">
        <v>1</v>
      </c>
      <c r="N19" s="11" t="s">
        <v>50</v>
      </c>
      <c r="O19" s="11" t="s">
        <v>40</v>
      </c>
    </row>
    <row r="20" spans="7:15">
      <c r="G20" s="3" t="s">
        <v>39</v>
      </c>
      <c r="H20" s="3" t="s">
        <v>31</v>
      </c>
      <c r="K20" s="4" t="s">
        <v>15</v>
      </c>
      <c r="L20" s="4" t="s">
        <v>20</v>
      </c>
      <c r="N20" s="11" t="s">
        <v>43</v>
      </c>
      <c r="O20" s="11" t="s">
        <v>45</v>
      </c>
    </row>
    <row r="21" spans="7:15">
      <c r="G21" s="3" t="s">
        <v>35</v>
      </c>
      <c r="H21" s="3" t="s">
        <v>24</v>
      </c>
      <c r="N21" s="11" t="s">
        <v>19</v>
      </c>
      <c r="O21" s="11" t="s">
        <v>5</v>
      </c>
    </row>
  </sheetData>
  <sortState ref="N1:O12">
    <sortCondition descending="1" ref="O1:O12"/>
  </sortState>
  <pageMargins left="0.7" right="0.7" top="0.75" bottom="0.75" header="0.3" footer="0.3"/>
  <pageSetup paperSize="9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5697E-7B41-6E49-BB8A-A315A7D3CE8D}">
  <dimension ref="A1:AK1000"/>
  <sheetViews>
    <sheetView zoomScale="170" zoomScaleNormal="170" workbookViewId="0">
      <selection activeCell="AL9" sqref="AL9"/>
    </sheetView>
  </sheetViews>
  <sheetFormatPr defaultColWidth="13.5" defaultRowHeight="15.75"/>
  <cols>
    <col min="1" max="1" width="15.375" style="16" customWidth="1"/>
    <col min="2" max="25" width="1.875" style="16" customWidth="1"/>
    <col min="26" max="26" width="0.875" style="16" customWidth="1"/>
    <col min="27" max="30" width="1.875" style="16" customWidth="1"/>
    <col min="31" max="31" width="1.5" style="16" customWidth="1"/>
    <col min="32" max="32" width="2.375" style="16" customWidth="1"/>
    <col min="33" max="33" width="3.375" style="16" customWidth="1"/>
    <col min="34" max="34" width="0.5" style="16" customWidth="1"/>
    <col min="35" max="35" width="1.875" style="16" customWidth="1"/>
    <col min="36" max="36" width="0.5" style="16" customWidth="1"/>
    <col min="37" max="37" width="1.875" style="16" customWidth="1"/>
    <col min="38" max="16384" width="13.5" style="16"/>
  </cols>
  <sheetData>
    <row r="1" spans="1:37" ht="16.5" customHeight="1" thickBot="1">
      <c r="A1" s="12" t="s">
        <v>92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40">
        <v>43786</v>
      </c>
      <c r="AB1" s="141"/>
      <c r="AC1" s="141"/>
      <c r="AD1" s="141"/>
      <c r="AE1" s="141"/>
      <c r="AF1" s="141"/>
      <c r="AG1" s="141"/>
      <c r="AH1" s="13"/>
      <c r="AI1" s="14"/>
      <c r="AJ1" s="15"/>
    </row>
    <row r="2" spans="1:37" ht="33.75" customHeight="1" thickTop="1" thickBot="1">
      <c r="A2" s="89" t="s">
        <v>80</v>
      </c>
      <c r="B2" s="144" t="str">
        <f>(A3)</f>
        <v>Fejes Ferenc</v>
      </c>
      <c r="C2" s="139"/>
      <c r="D2" s="139"/>
      <c r="E2" s="139"/>
      <c r="F2" s="138" t="str">
        <f>(A4)</f>
        <v>Papp Tihamér</v>
      </c>
      <c r="G2" s="139"/>
      <c r="H2" s="139"/>
      <c r="I2" s="139"/>
      <c r="J2" s="138" t="str">
        <f>(A5)</f>
        <v>Széll Gergő</v>
      </c>
      <c r="K2" s="139"/>
      <c r="L2" s="139"/>
      <c r="M2" s="139"/>
      <c r="N2" s="138" t="str">
        <f>(A6)</f>
        <v>Dobolyi János</v>
      </c>
      <c r="O2" s="139"/>
      <c r="P2" s="139"/>
      <c r="Q2" s="139"/>
      <c r="R2" s="138" t="str">
        <f>(A7)</f>
        <v>Maczelka Fanni</v>
      </c>
      <c r="S2" s="139"/>
      <c r="T2" s="139"/>
      <c r="U2" s="139"/>
      <c r="V2" s="138" t="str">
        <f>(A8)</f>
        <v>Farkas Gábor</v>
      </c>
      <c r="W2" s="139"/>
      <c r="X2" s="139"/>
      <c r="Y2" s="139"/>
      <c r="Z2" s="18"/>
      <c r="AA2" s="19" t="s">
        <v>81</v>
      </c>
      <c r="AB2" s="20" t="s">
        <v>82</v>
      </c>
      <c r="AC2" s="20" t="s">
        <v>83</v>
      </c>
      <c r="AD2" s="20" t="s">
        <v>84</v>
      </c>
      <c r="AE2" s="99" t="s">
        <v>85</v>
      </c>
      <c r="AF2" s="99" t="s">
        <v>86</v>
      </c>
      <c r="AG2" s="21" t="s">
        <v>87</v>
      </c>
      <c r="AH2" s="13"/>
      <c r="AI2" s="22" t="s">
        <v>88</v>
      </c>
      <c r="AJ2" s="23"/>
      <c r="AK2" s="24" t="s">
        <v>89</v>
      </c>
    </row>
    <row r="3" spans="1:37" ht="16.5" customHeight="1" thickTop="1">
      <c r="A3" s="25" t="s">
        <v>44</v>
      </c>
      <c r="B3" s="26"/>
      <c r="C3" s="27"/>
      <c r="D3" s="27"/>
      <c r="E3" s="27"/>
      <c r="F3" s="28">
        <v>5</v>
      </c>
      <c r="G3" s="31">
        <f>(N26)</f>
        <v>2</v>
      </c>
      <c r="H3" s="31">
        <f>(P26)</f>
        <v>3</v>
      </c>
      <c r="I3" s="30" t="str">
        <f>IF(G3=".","-",IF(G3&gt;H3,"g",IF(G3=H3,"d","v")))</f>
        <v>v</v>
      </c>
      <c r="J3" s="28">
        <v>4</v>
      </c>
      <c r="K3" s="31">
        <f>(N24)</f>
        <v>2</v>
      </c>
      <c r="L3" s="31">
        <f>(P24)</f>
        <v>3</v>
      </c>
      <c r="M3" s="30" t="str">
        <f t="shared" ref="M3:M4" si="0">IF(K3=".","-",IF(K3&gt;L3,"g",IF(K3=L3,"d","v")))</f>
        <v>v</v>
      </c>
      <c r="N3" s="28">
        <v>3</v>
      </c>
      <c r="O3" s="31">
        <f>(N19)</f>
        <v>2</v>
      </c>
      <c r="P3" s="31">
        <f>(P19)</f>
        <v>2</v>
      </c>
      <c r="Q3" s="30" t="str">
        <f t="shared" ref="Q3:Q5" si="1">IF(O3=".","-",IF(O3&gt;P3,"g",IF(O3=P3,"d","v")))</f>
        <v>d</v>
      </c>
      <c r="R3" s="28">
        <v>2</v>
      </c>
      <c r="S3" s="31">
        <f>(N16)</f>
        <v>2</v>
      </c>
      <c r="T3" s="31">
        <f>(P16)</f>
        <v>0</v>
      </c>
      <c r="U3" s="30" t="str">
        <f t="shared" ref="U3:U6" si="2">IF(S3=".","-",IF(S3&gt;T3,"g",IF(S3=T3,"d","v")))</f>
        <v>g</v>
      </c>
      <c r="V3" s="28">
        <v>1</v>
      </c>
      <c r="W3" s="31">
        <f>(N10)</f>
        <v>1</v>
      </c>
      <c r="X3" s="31">
        <f>(P10)</f>
        <v>0</v>
      </c>
      <c r="Y3" s="30" t="str">
        <f t="shared" ref="Y3:Y7" si="3">IF(W3=".","-",IF(W3&gt;X3,"g",IF(W3=X3,"d","v")))</f>
        <v>g</v>
      </c>
      <c r="Z3" s="32"/>
      <c r="AA3">
        <f t="shared" ref="AA3:AA8" si="4">SUM(AB3:AD3)</f>
        <v>5</v>
      </c>
      <c r="AB3">
        <f t="shared" ref="AB3:AB8" si="5">COUNTIF(B3:Y3,"g")</f>
        <v>2</v>
      </c>
      <c r="AC3">
        <f t="shared" ref="AC3:AC8" si="6">COUNTIF(B3:Y3,"d")</f>
        <v>1</v>
      </c>
      <c r="AD3">
        <f t="shared" ref="AD3:AD8" si="7">COUNTIF(B3:Y3,"v")</f>
        <v>2</v>
      </c>
      <c r="AE3" s="33">
        <f t="shared" ref="AE3:AF3" si="8">SUM(IF(G3&lt;&gt;".",G3)+IF(K3&lt;&gt;".",K3)+IF(O3&lt;&gt;".",O3)+IF(S3&lt;&gt;".",S3)+IF(W3&lt;&gt;".",W3))</f>
        <v>9</v>
      </c>
      <c r="AF3" s="33">
        <f t="shared" si="8"/>
        <v>8</v>
      </c>
      <c r="AG3" s="34">
        <f t="shared" ref="AG3:AG8" si="9">SUM(AB3*3+AC3*1)</f>
        <v>7</v>
      </c>
      <c r="AH3" s="13"/>
      <c r="AI3" s="35">
        <f t="shared" ref="AI3:AI8" si="10">RANK(AG3,$AG$3:$AG$8,0)</f>
        <v>4</v>
      </c>
      <c r="AJ3" s="36"/>
      <c r="AK3" s="37">
        <f t="shared" ref="AK3:AK8" si="11">SUM(AE3-AF3)</f>
        <v>1</v>
      </c>
    </row>
    <row r="4" spans="1:37" ht="15.75" customHeight="1">
      <c r="A4" s="38" t="s">
        <v>48</v>
      </c>
      <c r="B4" s="39">
        <v>5</v>
      </c>
      <c r="C4" s="29">
        <f>(P26)</f>
        <v>3</v>
      </c>
      <c r="D4" s="29">
        <f>(N26)</f>
        <v>2</v>
      </c>
      <c r="E4" s="43" t="str">
        <f t="shared" ref="E4:E8" si="12">IF(C4=".","-",IF(C4&gt;D4,"g",IF(C4=D4,"d","v")))</f>
        <v>g</v>
      </c>
      <c r="F4" s="41"/>
      <c r="G4" s="42"/>
      <c r="H4" s="42"/>
      <c r="I4" s="42"/>
      <c r="J4" s="39">
        <v>3</v>
      </c>
      <c r="K4" s="29">
        <f>(N18)</f>
        <v>1</v>
      </c>
      <c r="L4" s="29">
        <f>(P18)</f>
        <v>3</v>
      </c>
      <c r="M4" s="43" t="str">
        <f t="shared" si="0"/>
        <v>v</v>
      </c>
      <c r="N4" s="39">
        <v>2</v>
      </c>
      <c r="O4" s="29">
        <f>(N15)</f>
        <v>0</v>
      </c>
      <c r="P4" s="29">
        <f>(P15)</f>
        <v>0</v>
      </c>
      <c r="Q4" s="43" t="str">
        <f t="shared" si="1"/>
        <v>d</v>
      </c>
      <c r="R4" s="39">
        <v>1</v>
      </c>
      <c r="S4" s="29">
        <f>(N12)</f>
        <v>4</v>
      </c>
      <c r="T4" s="29">
        <f>(P12)</f>
        <v>0</v>
      </c>
      <c r="U4" s="43" t="str">
        <f t="shared" si="2"/>
        <v>g</v>
      </c>
      <c r="V4" s="39">
        <v>4</v>
      </c>
      <c r="W4" s="29">
        <f>(N23)</f>
        <v>2</v>
      </c>
      <c r="X4" s="29">
        <f>(P23)</f>
        <v>0</v>
      </c>
      <c r="Y4" s="43" t="str">
        <f t="shared" si="3"/>
        <v>g</v>
      </c>
      <c r="Z4" s="44"/>
      <c r="AA4">
        <f t="shared" si="4"/>
        <v>5</v>
      </c>
      <c r="AB4">
        <f t="shared" si="5"/>
        <v>3</v>
      </c>
      <c r="AC4">
        <f t="shared" si="6"/>
        <v>1</v>
      </c>
      <c r="AD4">
        <f t="shared" si="7"/>
        <v>1</v>
      </c>
      <c r="AE4" s="100">
        <f t="shared" ref="AE4:AF4" si="13">SUM(IF(C4&lt;&gt;".",C4)+IF(K4&lt;&gt;".",K4)+IF(O4&lt;&gt;".",O4)+IF(S4&lt;&gt;".",S4)+IF(W4&lt;&gt;".",W4))</f>
        <v>10</v>
      </c>
      <c r="AF4" s="100">
        <f t="shared" si="13"/>
        <v>5</v>
      </c>
      <c r="AG4" s="45">
        <f t="shared" si="9"/>
        <v>10</v>
      </c>
      <c r="AH4" s="13"/>
      <c r="AI4" s="35">
        <v>3</v>
      </c>
      <c r="AJ4" s="36"/>
      <c r="AK4" s="37">
        <f t="shared" si="11"/>
        <v>5</v>
      </c>
    </row>
    <row r="5" spans="1:37" ht="15.75" customHeight="1">
      <c r="A5" s="38" t="s">
        <v>49</v>
      </c>
      <c r="B5" s="39">
        <v>4</v>
      </c>
      <c r="C5" s="29">
        <f>(P24)</f>
        <v>3</v>
      </c>
      <c r="D5" s="29">
        <f>(N24)</f>
        <v>2</v>
      </c>
      <c r="E5" s="43" t="str">
        <f t="shared" si="12"/>
        <v>g</v>
      </c>
      <c r="F5" s="39">
        <v>3</v>
      </c>
      <c r="G5" s="29">
        <f>(P18)</f>
        <v>3</v>
      </c>
      <c r="H5" s="29">
        <f>(N18)</f>
        <v>1</v>
      </c>
      <c r="I5" s="43" t="str">
        <f t="shared" ref="I5:I8" si="14">IF(G5=".","-",IF(G5&gt;H5,"g",IF(G5=H5,"d","v")))</f>
        <v>g</v>
      </c>
      <c r="J5" s="101"/>
      <c r="K5" s="42"/>
      <c r="L5" s="42"/>
      <c r="M5" s="42"/>
      <c r="N5" s="39">
        <v>1</v>
      </c>
      <c r="O5" s="29">
        <f>(N11)</f>
        <v>0</v>
      </c>
      <c r="P5" s="29">
        <f>(P11)</f>
        <v>1</v>
      </c>
      <c r="Q5" s="43" t="str">
        <f t="shared" si="1"/>
        <v>v</v>
      </c>
      <c r="R5" s="39">
        <v>5</v>
      </c>
      <c r="S5" s="29">
        <f>(N27)</f>
        <v>2</v>
      </c>
      <c r="T5" s="29">
        <f>(P27)</f>
        <v>0</v>
      </c>
      <c r="U5" s="43" t="str">
        <f t="shared" si="2"/>
        <v>g</v>
      </c>
      <c r="V5" s="39">
        <v>2</v>
      </c>
      <c r="W5" s="29">
        <f>(N14)</f>
        <v>0</v>
      </c>
      <c r="X5" s="29">
        <f>(P14)</f>
        <v>0</v>
      </c>
      <c r="Y5" s="43" t="str">
        <f t="shared" si="3"/>
        <v>d</v>
      </c>
      <c r="Z5" s="44"/>
      <c r="AA5">
        <f t="shared" si="4"/>
        <v>5</v>
      </c>
      <c r="AB5">
        <f t="shared" si="5"/>
        <v>3</v>
      </c>
      <c r="AC5">
        <f t="shared" si="6"/>
        <v>1</v>
      </c>
      <c r="AD5">
        <f t="shared" si="7"/>
        <v>1</v>
      </c>
      <c r="AE5" s="100">
        <f>SUM(IF(C5&lt;&gt;".",C5)+IF(G5&lt;&gt;".",G5)+IF(O5&lt;&gt;".",O5)+IF(S5&lt;&gt;".",S5)+IF(W5&lt;&gt;".",W5))</f>
        <v>8</v>
      </c>
      <c r="AF5" s="100">
        <f>SUM(IF(H5&lt;&gt;".",H5)+IF(D5&lt;&gt;".",D5)+IF(P5&lt;&gt;".",P5)+IF(T5&lt;&gt;".",T5)+IF(X5&lt;&gt;".",X5))</f>
        <v>4</v>
      </c>
      <c r="AG5" s="45">
        <f t="shared" si="9"/>
        <v>10</v>
      </c>
      <c r="AH5" s="13"/>
      <c r="AI5" s="35">
        <f t="shared" si="10"/>
        <v>2</v>
      </c>
      <c r="AJ5" s="36"/>
      <c r="AK5" s="37">
        <f t="shared" si="11"/>
        <v>4</v>
      </c>
    </row>
    <row r="6" spans="1:37" ht="15.75" customHeight="1">
      <c r="A6" s="38" t="s">
        <v>40</v>
      </c>
      <c r="B6" s="39">
        <v>3</v>
      </c>
      <c r="C6" s="29">
        <f>(P19)</f>
        <v>2</v>
      </c>
      <c r="D6" s="29">
        <f>(N19)</f>
        <v>2</v>
      </c>
      <c r="E6" s="43" t="str">
        <f t="shared" si="12"/>
        <v>d</v>
      </c>
      <c r="F6" s="39">
        <v>2</v>
      </c>
      <c r="G6" s="29">
        <f>(P15)</f>
        <v>0</v>
      </c>
      <c r="H6" s="29">
        <f>(N15)</f>
        <v>0</v>
      </c>
      <c r="I6" s="43" t="str">
        <f t="shared" si="14"/>
        <v>d</v>
      </c>
      <c r="J6" s="39">
        <v>1</v>
      </c>
      <c r="K6" s="29">
        <f>(P11)</f>
        <v>1</v>
      </c>
      <c r="L6" s="29">
        <f>(N11)</f>
        <v>0</v>
      </c>
      <c r="M6" s="43" t="str">
        <f t="shared" ref="M6:M8" si="15">IF(K6=".","-",IF(K6&gt;L6,"g",IF(K6=L6,"d","v")))</f>
        <v>g</v>
      </c>
      <c r="N6" s="41"/>
      <c r="O6" s="42"/>
      <c r="P6" s="42"/>
      <c r="Q6" s="42"/>
      <c r="R6" s="39">
        <v>4</v>
      </c>
      <c r="S6" s="29">
        <f>(N22)</f>
        <v>1</v>
      </c>
      <c r="T6" s="29">
        <f>(P22)</f>
        <v>0</v>
      </c>
      <c r="U6" s="43" t="str">
        <f t="shared" si="2"/>
        <v>g</v>
      </c>
      <c r="V6" s="39">
        <v>5</v>
      </c>
      <c r="W6" s="29">
        <f>(N28)</f>
        <v>2</v>
      </c>
      <c r="X6" s="29">
        <f>(P28)</f>
        <v>0</v>
      </c>
      <c r="Y6" s="43" t="str">
        <f t="shared" si="3"/>
        <v>g</v>
      </c>
      <c r="Z6" s="44"/>
      <c r="AA6">
        <f t="shared" si="4"/>
        <v>5</v>
      </c>
      <c r="AB6">
        <f t="shared" si="5"/>
        <v>3</v>
      </c>
      <c r="AC6">
        <f t="shared" si="6"/>
        <v>2</v>
      </c>
      <c r="AD6">
        <f t="shared" si="7"/>
        <v>0</v>
      </c>
      <c r="AE6" s="100">
        <f t="shared" ref="AE6:AF6" si="16">SUM(IF(G6&lt;&gt;".",G6)+IF(K6&lt;&gt;".",K6)+IF(C6&lt;&gt;".",C6)+IF(S6&lt;&gt;".",S6)+IF(W6&lt;&gt;".",W6))</f>
        <v>6</v>
      </c>
      <c r="AF6" s="100">
        <f t="shared" si="16"/>
        <v>2</v>
      </c>
      <c r="AG6" s="45">
        <f t="shared" si="9"/>
        <v>11</v>
      </c>
      <c r="AH6" s="13"/>
      <c r="AI6" s="35">
        <f t="shared" si="10"/>
        <v>1</v>
      </c>
      <c r="AJ6" s="36"/>
      <c r="AK6" s="37">
        <f t="shared" si="11"/>
        <v>4</v>
      </c>
    </row>
    <row r="7" spans="1:37" ht="15.75" customHeight="1">
      <c r="A7" s="38" t="s">
        <v>45</v>
      </c>
      <c r="B7" s="39">
        <v>2</v>
      </c>
      <c r="C7" s="29">
        <f>(P16)</f>
        <v>0</v>
      </c>
      <c r="D7" s="29">
        <f>(N16)</f>
        <v>2</v>
      </c>
      <c r="E7" s="43" t="str">
        <f t="shared" si="12"/>
        <v>v</v>
      </c>
      <c r="F7" s="39">
        <v>1</v>
      </c>
      <c r="G7" s="29">
        <f>(P12)</f>
        <v>0</v>
      </c>
      <c r="H7" s="29">
        <f>(N12)</f>
        <v>4</v>
      </c>
      <c r="I7" s="43" t="str">
        <f t="shared" si="14"/>
        <v>v</v>
      </c>
      <c r="J7" s="39">
        <v>5</v>
      </c>
      <c r="K7" s="29">
        <f>(P27)</f>
        <v>0</v>
      </c>
      <c r="L7" s="29">
        <f>(N27)</f>
        <v>2</v>
      </c>
      <c r="M7" s="43" t="str">
        <f t="shared" si="15"/>
        <v>v</v>
      </c>
      <c r="N7" s="102">
        <v>4</v>
      </c>
      <c r="O7" s="29">
        <f>(P22)</f>
        <v>0</v>
      </c>
      <c r="P7" s="29">
        <f>(N22)</f>
        <v>1</v>
      </c>
      <c r="Q7" s="43" t="str">
        <f t="shared" ref="Q7:Q8" si="17">IF(O7=".","-",IF(O7&gt;P7,"g",IF(O7=P7,"d","v")))</f>
        <v>v</v>
      </c>
      <c r="R7" s="41"/>
      <c r="S7" s="42"/>
      <c r="T7" s="42"/>
      <c r="U7" s="42"/>
      <c r="V7" s="39">
        <v>3</v>
      </c>
      <c r="W7" s="29">
        <f>(N20)</f>
        <v>0</v>
      </c>
      <c r="X7" s="29">
        <f>(P20)</f>
        <v>2</v>
      </c>
      <c r="Y7" s="43" t="str">
        <f t="shared" si="3"/>
        <v>v</v>
      </c>
      <c r="Z7" s="44"/>
      <c r="AA7">
        <f t="shared" si="4"/>
        <v>5</v>
      </c>
      <c r="AB7">
        <f t="shared" si="5"/>
        <v>0</v>
      </c>
      <c r="AC7">
        <f t="shared" si="6"/>
        <v>0</v>
      </c>
      <c r="AD7">
        <f t="shared" si="7"/>
        <v>5</v>
      </c>
      <c r="AE7" s="100">
        <f t="shared" ref="AE7:AF7" si="18">SUM(IF(G7&lt;&gt;".",G7)+IF(K7&lt;&gt;".",K7)+IF(O7&lt;&gt;".",O7)+IF(C7&lt;&gt;".",C7)+IF(W7&lt;&gt;".",W7))</f>
        <v>0</v>
      </c>
      <c r="AF7" s="100">
        <f t="shared" si="18"/>
        <v>11</v>
      </c>
      <c r="AG7" s="45">
        <f t="shared" si="9"/>
        <v>0</v>
      </c>
      <c r="AH7" s="90"/>
      <c r="AI7" s="35">
        <f t="shared" si="10"/>
        <v>6</v>
      </c>
      <c r="AJ7" s="36"/>
      <c r="AK7" s="37">
        <f t="shared" si="11"/>
        <v>-11</v>
      </c>
    </row>
    <row r="8" spans="1:37" ht="16.5" customHeight="1" thickBot="1">
      <c r="A8" s="91" t="s">
        <v>5</v>
      </c>
      <c r="B8" s="92">
        <v>1</v>
      </c>
      <c r="C8" s="93">
        <f>(P10)</f>
        <v>0</v>
      </c>
      <c r="D8" s="93">
        <f>(N10)</f>
        <v>1</v>
      </c>
      <c r="E8" s="94" t="str">
        <f t="shared" si="12"/>
        <v>v</v>
      </c>
      <c r="F8" s="92">
        <v>4</v>
      </c>
      <c r="G8" s="93">
        <f>(P23)</f>
        <v>0</v>
      </c>
      <c r="H8" s="93">
        <f>(N23)</f>
        <v>2</v>
      </c>
      <c r="I8" s="94" t="str">
        <f t="shared" si="14"/>
        <v>v</v>
      </c>
      <c r="J8" s="92">
        <v>2</v>
      </c>
      <c r="K8" s="93">
        <f>(P14)</f>
        <v>0</v>
      </c>
      <c r="L8" s="93">
        <f>(N14)</f>
        <v>0</v>
      </c>
      <c r="M8" s="94" t="str">
        <f t="shared" si="15"/>
        <v>d</v>
      </c>
      <c r="N8" s="103">
        <v>5</v>
      </c>
      <c r="O8" s="93">
        <f>(X6)</f>
        <v>0</v>
      </c>
      <c r="P8" s="93">
        <f>(W6)</f>
        <v>2</v>
      </c>
      <c r="Q8" s="94" t="str">
        <f t="shared" si="17"/>
        <v>v</v>
      </c>
      <c r="R8" s="92">
        <v>3</v>
      </c>
      <c r="S8" s="93">
        <f>(P20)</f>
        <v>2</v>
      </c>
      <c r="T8" s="93">
        <f>(N20)</f>
        <v>0</v>
      </c>
      <c r="U8" s="94" t="str">
        <f>IF(S8=".","-",IF(S8&gt;T8,"g",IF(S8=T8,"d","v")))</f>
        <v>g</v>
      </c>
      <c r="V8" s="95"/>
      <c r="W8" s="96"/>
      <c r="X8" s="96"/>
      <c r="Y8" s="96"/>
      <c r="Z8" s="18"/>
      <c r="AA8">
        <f t="shared" si="4"/>
        <v>5</v>
      </c>
      <c r="AB8">
        <f t="shared" si="5"/>
        <v>1</v>
      </c>
      <c r="AC8">
        <f t="shared" si="6"/>
        <v>1</v>
      </c>
      <c r="AD8">
        <f t="shared" si="7"/>
        <v>3</v>
      </c>
      <c r="AE8" s="97">
        <f t="shared" ref="AE8:AF8" si="19">SUM(IF(G8&lt;&gt;".",G8)+IF(K8&lt;&gt;".",K8)+IF(O8&lt;&gt;".",O8)+IF(S8&lt;&gt;".",S8)+IF(C8&lt;&gt;".",C8))</f>
        <v>2</v>
      </c>
      <c r="AF8" s="97">
        <f t="shared" si="19"/>
        <v>5</v>
      </c>
      <c r="AG8" s="98">
        <f t="shared" si="9"/>
        <v>4</v>
      </c>
      <c r="AH8" s="13"/>
      <c r="AI8" s="64">
        <f t="shared" si="10"/>
        <v>5</v>
      </c>
      <c r="AJ8" s="36"/>
      <c r="AK8" s="37">
        <f t="shared" si="11"/>
        <v>-3</v>
      </c>
    </row>
    <row r="9" spans="1:37" ht="12" customHeight="1" thickTop="1">
      <c r="A9" s="13"/>
      <c r="B9" s="65"/>
      <c r="C9" s="66"/>
      <c r="D9" s="66"/>
      <c r="E9" s="67"/>
      <c r="F9" s="65"/>
      <c r="G9" s="66"/>
      <c r="H9" s="66"/>
      <c r="I9" s="67"/>
      <c r="J9" s="65"/>
      <c r="K9" s="66"/>
      <c r="L9" s="66"/>
      <c r="M9" s="67"/>
      <c r="N9" s="65"/>
      <c r="O9" s="66"/>
      <c r="P9" s="66"/>
      <c r="Q9" s="67"/>
      <c r="R9" s="65"/>
      <c r="S9" s="66"/>
      <c r="T9" s="66"/>
      <c r="U9" s="67"/>
      <c r="V9" s="13"/>
      <c r="W9" s="13"/>
      <c r="X9" s="13"/>
      <c r="Y9" s="13"/>
      <c r="Z9" s="13"/>
      <c r="AA9" s="68"/>
      <c r="AB9" s="14"/>
      <c r="AC9" s="14"/>
      <c r="AD9" s="14"/>
      <c r="AE9" s="69"/>
      <c r="AF9" s="69"/>
      <c r="AG9" s="70"/>
      <c r="AH9" s="13"/>
      <c r="AI9" s="13"/>
      <c r="AJ9" s="13"/>
      <c r="AK9" s="13"/>
    </row>
    <row r="10" spans="1:37" ht="26.25" customHeight="1">
      <c r="A10" s="71">
        <v>1</v>
      </c>
      <c r="B10" s="72"/>
      <c r="C10" s="13"/>
      <c r="D10" s="15"/>
      <c r="E10" s="13"/>
      <c r="F10" s="13"/>
      <c r="G10" s="13"/>
      <c r="H10" s="13"/>
      <c r="I10" s="13"/>
      <c r="J10" s="13"/>
      <c r="K10" s="13"/>
      <c r="L10" s="104" t="str">
        <f>($A$3)</f>
        <v>Fejes Ferenc</v>
      </c>
      <c r="M10" s="13"/>
      <c r="N10">
        <v>1</v>
      </c>
      <c r="O10" s="75" t="s">
        <v>91</v>
      </c>
      <c r="P10">
        <v>0</v>
      </c>
      <c r="Q10" s="73"/>
      <c r="R10" s="105" t="str">
        <f>($A$8)</f>
        <v>Farkas Gábor</v>
      </c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spans="1:37" ht="20.25" customHeight="1">
      <c r="A11" s="13"/>
      <c r="B11" s="77"/>
      <c r="C11" s="13"/>
      <c r="D11" s="13"/>
      <c r="E11" s="13"/>
      <c r="F11" s="13"/>
      <c r="G11" s="13"/>
      <c r="H11" s="13"/>
      <c r="I11" s="13"/>
      <c r="J11" s="13"/>
      <c r="K11" s="13"/>
      <c r="L11" s="104" t="str">
        <f>($A$5)</f>
        <v>Széll Gergő</v>
      </c>
      <c r="M11" s="13"/>
      <c r="N11">
        <v>0</v>
      </c>
      <c r="O11" s="75" t="s">
        <v>91</v>
      </c>
      <c r="P11">
        <v>1</v>
      </c>
      <c r="Q11" s="13"/>
      <c r="R11" s="105" t="str">
        <f>($A$6)</f>
        <v>Dobolyi János</v>
      </c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 ht="20.25" customHeight="1">
      <c r="A12" s="13"/>
      <c r="B12" s="77"/>
      <c r="C12" s="13"/>
      <c r="D12" s="15"/>
      <c r="E12" s="13"/>
      <c r="F12" s="13"/>
      <c r="G12" s="13"/>
      <c r="H12" s="13"/>
      <c r="I12" s="13"/>
      <c r="J12" s="13"/>
      <c r="K12" s="13"/>
      <c r="L12" s="104" t="str">
        <f>($A$4)</f>
        <v>Papp Tihamér</v>
      </c>
      <c r="M12" s="13"/>
      <c r="N12">
        <v>4</v>
      </c>
      <c r="O12" s="75" t="s">
        <v>91</v>
      </c>
      <c r="P12">
        <v>0</v>
      </c>
      <c r="Q12" s="106"/>
      <c r="R12" s="105" t="str">
        <f>($A$7)</f>
        <v>Maczelka Fanni</v>
      </c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</row>
    <row r="13" spans="1:37" ht="3.75" customHeight="1">
      <c r="A13" s="65"/>
      <c r="B13" s="77"/>
      <c r="C13" s="79"/>
      <c r="D13" s="80"/>
      <c r="E13" s="77"/>
      <c r="F13" s="77"/>
      <c r="G13" s="77"/>
      <c r="H13" s="77"/>
      <c r="I13" s="77"/>
      <c r="J13" s="77"/>
      <c r="K13" s="77"/>
      <c r="L13" s="77"/>
      <c r="M13" s="77"/>
      <c r="N13"/>
      <c r="O13" s="81"/>
      <c r="P13"/>
      <c r="Q13" s="81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13"/>
      <c r="AI13" s="13"/>
      <c r="AJ13" s="13"/>
    </row>
    <row r="14" spans="1:37" ht="26.25" customHeight="1">
      <c r="A14" s="71">
        <v>2</v>
      </c>
      <c r="B14" s="72"/>
      <c r="C14" s="13"/>
      <c r="D14" s="15"/>
      <c r="E14" s="13"/>
      <c r="F14" s="13"/>
      <c r="G14" s="13"/>
      <c r="H14" s="13"/>
      <c r="I14" s="13"/>
      <c r="J14" s="13"/>
      <c r="K14" s="73"/>
      <c r="L14" s="104" t="str">
        <f>($A$5)</f>
        <v>Széll Gergő</v>
      </c>
      <c r="M14" s="13"/>
      <c r="N14">
        <v>0</v>
      </c>
      <c r="O14" s="75" t="s">
        <v>91</v>
      </c>
      <c r="P14">
        <v>0</v>
      </c>
      <c r="Q14" s="73"/>
      <c r="R14" s="105" t="str">
        <f>($A$8)</f>
        <v>Farkas Gábor</v>
      </c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76"/>
      <c r="AJ14" s="13"/>
      <c r="AK14" s="13"/>
    </row>
    <row r="15" spans="1:37" ht="20.25" customHeight="1">
      <c r="A15" s="65"/>
      <c r="B15" s="77"/>
      <c r="C15" s="13"/>
      <c r="D15" s="13"/>
      <c r="E15" s="13"/>
      <c r="F15" s="13"/>
      <c r="G15" s="13"/>
      <c r="H15" s="13"/>
      <c r="I15" s="13"/>
      <c r="J15" s="13"/>
      <c r="K15" s="13"/>
      <c r="L15" s="104" t="str">
        <f>($A$4)</f>
        <v>Papp Tihamér</v>
      </c>
      <c r="M15" s="13"/>
      <c r="N15">
        <v>0</v>
      </c>
      <c r="O15" s="75" t="s">
        <v>91</v>
      </c>
      <c r="P15">
        <v>0</v>
      </c>
      <c r="Q15" s="13"/>
      <c r="R15" s="105" t="str">
        <f>($A$6)</f>
        <v>Dobolyi János</v>
      </c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76"/>
      <c r="AJ15" s="13"/>
    </row>
    <row r="16" spans="1:37" ht="20.25" customHeight="1">
      <c r="A16" s="65"/>
      <c r="B16" s="77"/>
      <c r="C16" s="13"/>
      <c r="D16" s="15"/>
      <c r="E16" s="13"/>
      <c r="F16" s="13"/>
      <c r="G16" s="13"/>
      <c r="H16" s="13"/>
      <c r="I16" s="13"/>
      <c r="J16" s="13"/>
      <c r="K16" s="13"/>
      <c r="L16" s="104" t="str">
        <f>($A$3)</f>
        <v>Fejes Ferenc</v>
      </c>
      <c r="M16" s="13"/>
      <c r="N16">
        <v>2</v>
      </c>
      <c r="O16" s="75" t="s">
        <v>91</v>
      </c>
      <c r="P16">
        <v>0</v>
      </c>
      <c r="Q16" s="106"/>
      <c r="R16" s="105" t="str">
        <f>($A$7)</f>
        <v>Maczelka Fanni</v>
      </c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76"/>
      <c r="AJ16" s="13"/>
    </row>
    <row r="17" spans="1:36" ht="3.75" customHeight="1">
      <c r="A17" s="65"/>
      <c r="B17" s="77"/>
      <c r="C17" s="79"/>
      <c r="D17" s="80"/>
      <c r="E17" s="77"/>
      <c r="F17" s="77"/>
      <c r="G17" s="77"/>
      <c r="H17" s="77"/>
      <c r="I17" s="77"/>
      <c r="J17" s="77"/>
      <c r="K17" s="77"/>
      <c r="L17" s="77"/>
      <c r="M17" s="77"/>
      <c r="N17"/>
      <c r="O17" s="81"/>
      <c r="P17"/>
      <c r="Q17" s="81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13"/>
      <c r="AI17" s="13"/>
      <c r="AJ17" s="13"/>
    </row>
    <row r="18" spans="1:36" ht="26.25" customHeight="1">
      <c r="A18" s="71">
        <v>3</v>
      </c>
      <c r="B18" s="107"/>
      <c r="C18" s="13"/>
      <c r="D18" s="15"/>
      <c r="E18" s="13"/>
      <c r="F18" s="13"/>
      <c r="G18" s="13"/>
      <c r="H18" s="13"/>
      <c r="I18" s="13"/>
      <c r="J18" s="13"/>
      <c r="K18" s="13"/>
      <c r="L18" s="104" t="str">
        <f>($A$4)</f>
        <v>Papp Tihamér</v>
      </c>
      <c r="M18" s="13"/>
      <c r="N18">
        <v>1</v>
      </c>
      <c r="O18" s="75" t="s">
        <v>91</v>
      </c>
      <c r="P18">
        <v>3</v>
      </c>
      <c r="Q18" s="73"/>
      <c r="R18" s="105" t="str">
        <f>($A$5)</f>
        <v>Széll Gergő</v>
      </c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76"/>
      <c r="AJ18" s="13"/>
    </row>
    <row r="19" spans="1:36" ht="20.25" customHeight="1">
      <c r="A19" s="65"/>
      <c r="B19" s="84"/>
      <c r="C19" s="13"/>
      <c r="D19" s="13"/>
      <c r="E19" s="13"/>
      <c r="F19" s="13"/>
      <c r="G19" s="13"/>
      <c r="H19" s="13"/>
      <c r="I19" s="13"/>
      <c r="J19" s="13"/>
      <c r="K19" s="13"/>
      <c r="L19" s="104" t="str">
        <f>($A$3)</f>
        <v>Fejes Ferenc</v>
      </c>
      <c r="M19" s="13"/>
      <c r="N19">
        <v>2</v>
      </c>
      <c r="O19" s="75" t="s">
        <v>91</v>
      </c>
      <c r="P19">
        <v>2</v>
      </c>
      <c r="Q19" s="13"/>
      <c r="R19" s="105" t="str">
        <f>($A$6)</f>
        <v>Dobolyi János</v>
      </c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76"/>
      <c r="AJ19" s="13"/>
    </row>
    <row r="20" spans="1:36" ht="20.25" customHeight="1">
      <c r="A20" s="65"/>
      <c r="B20" s="84"/>
      <c r="C20" s="13"/>
      <c r="D20" s="15"/>
      <c r="E20" s="13"/>
      <c r="F20" s="13"/>
      <c r="G20" s="13"/>
      <c r="H20" s="13"/>
      <c r="I20" s="13"/>
      <c r="J20" s="13"/>
      <c r="K20" s="13"/>
      <c r="L20" s="104" t="str">
        <f>($A$7)</f>
        <v>Maczelka Fanni</v>
      </c>
      <c r="M20" s="13"/>
      <c r="N20">
        <v>0</v>
      </c>
      <c r="O20" s="75" t="s">
        <v>91</v>
      </c>
      <c r="P20">
        <v>2</v>
      </c>
      <c r="Q20" s="106"/>
      <c r="R20" s="105" t="str">
        <f>($A$8)</f>
        <v>Farkas Gábor</v>
      </c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76"/>
      <c r="AJ20" s="13"/>
    </row>
    <row r="21" spans="1:36" ht="3.75" customHeight="1">
      <c r="A21" s="65"/>
      <c r="B21" s="84"/>
      <c r="C21" s="108"/>
      <c r="D21" s="108"/>
      <c r="E21" s="84"/>
      <c r="F21" s="84"/>
      <c r="G21" s="84"/>
      <c r="H21" s="84"/>
      <c r="I21" s="84"/>
      <c r="J21" s="84"/>
      <c r="K21" s="84"/>
      <c r="L21" s="84"/>
      <c r="M21" s="84"/>
      <c r="N21"/>
      <c r="O21" s="84"/>
      <c r="P21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13"/>
      <c r="AI21" s="13"/>
      <c r="AJ21" s="13"/>
    </row>
    <row r="22" spans="1:36" ht="26.25" customHeight="1">
      <c r="A22" s="71">
        <v>4</v>
      </c>
      <c r="B22" s="72"/>
      <c r="C22" s="13"/>
      <c r="D22" s="15"/>
      <c r="E22" s="13"/>
      <c r="F22" s="13"/>
      <c r="G22" s="13"/>
      <c r="H22" s="13"/>
      <c r="I22" s="13"/>
      <c r="J22" s="13"/>
      <c r="K22" s="13"/>
      <c r="L22" s="104" t="str">
        <f>($A$6)</f>
        <v>Dobolyi János</v>
      </c>
      <c r="M22" s="13"/>
      <c r="N22">
        <v>1</v>
      </c>
      <c r="O22" s="75" t="s">
        <v>91</v>
      </c>
      <c r="P22">
        <v>0</v>
      </c>
      <c r="Q22" s="73"/>
      <c r="R22" s="105" t="str">
        <f>($A$7)</f>
        <v>Maczelka Fanni</v>
      </c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</row>
    <row r="23" spans="1:36" ht="20.25" customHeight="1">
      <c r="A23" s="65"/>
      <c r="B23" s="77"/>
      <c r="C23" s="13"/>
      <c r="D23" s="13"/>
      <c r="E23" s="13"/>
      <c r="F23" s="13"/>
      <c r="G23" s="13"/>
      <c r="H23" s="13"/>
      <c r="I23" s="13"/>
      <c r="J23" s="13"/>
      <c r="K23" s="13"/>
      <c r="L23" s="104" t="str">
        <f>($A$4)</f>
        <v>Papp Tihamér</v>
      </c>
      <c r="M23" s="13"/>
      <c r="N23">
        <v>2</v>
      </c>
      <c r="O23" s="75" t="s">
        <v>91</v>
      </c>
      <c r="P23">
        <v>0</v>
      </c>
      <c r="Q23" s="13"/>
      <c r="R23" s="105" t="str">
        <f>($A$8)</f>
        <v>Farkas Gábor</v>
      </c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</row>
    <row r="24" spans="1:36" ht="20.25" customHeight="1">
      <c r="A24" s="65"/>
      <c r="B24" s="77"/>
      <c r="C24" s="13"/>
      <c r="D24" s="15"/>
      <c r="E24" s="13"/>
      <c r="F24" s="13"/>
      <c r="G24" s="13"/>
      <c r="H24" s="13"/>
      <c r="I24" s="13"/>
      <c r="J24" s="13"/>
      <c r="K24" s="13"/>
      <c r="L24" s="104" t="str">
        <f>($A$3)</f>
        <v>Fejes Ferenc</v>
      </c>
      <c r="M24" s="13"/>
      <c r="N24">
        <v>2</v>
      </c>
      <c r="O24" s="75" t="s">
        <v>91</v>
      </c>
      <c r="P24">
        <v>3</v>
      </c>
      <c r="Q24" s="106"/>
      <c r="R24" s="105" t="str">
        <f>($A$5)</f>
        <v>Széll Gergő</v>
      </c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</row>
    <row r="25" spans="1:36" ht="3.75" customHeight="1">
      <c r="A25" s="65"/>
      <c r="B25" s="77"/>
      <c r="C25" s="79"/>
      <c r="D25" s="80"/>
      <c r="E25" s="77"/>
      <c r="F25" s="77"/>
      <c r="G25" s="77"/>
      <c r="H25" s="77"/>
      <c r="I25" s="77"/>
      <c r="J25" s="77"/>
      <c r="K25" s="77"/>
      <c r="L25" s="77"/>
      <c r="M25" s="77"/>
      <c r="N25"/>
      <c r="O25" s="81"/>
      <c r="P25"/>
      <c r="Q25" s="81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13"/>
      <c r="AI25" s="13"/>
      <c r="AJ25" s="13"/>
    </row>
    <row r="26" spans="1:36" ht="26.25" customHeight="1">
      <c r="A26" s="71">
        <v>5</v>
      </c>
      <c r="B26" s="107"/>
      <c r="C26" s="13"/>
      <c r="D26" s="15"/>
      <c r="E26" s="13"/>
      <c r="F26" s="13"/>
      <c r="G26" s="13"/>
      <c r="H26" s="13"/>
      <c r="I26" s="13"/>
      <c r="J26" s="13"/>
      <c r="K26" s="13"/>
      <c r="L26" s="104" t="str">
        <f>($A$3)</f>
        <v>Fejes Ferenc</v>
      </c>
      <c r="M26" s="73"/>
      <c r="N26">
        <v>2</v>
      </c>
      <c r="O26" s="75" t="s">
        <v>91</v>
      </c>
      <c r="P26">
        <v>3</v>
      </c>
      <c r="Q26" s="13"/>
      <c r="R26" s="105" t="str">
        <f>($A$4)</f>
        <v>Papp Tihamér</v>
      </c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</row>
    <row r="27" spans="1:36" ht="20.25" customHeight="1">
      <c r="A27" s="65"/>
      <c r="B27" s="84"/>
      <c r="C27" s="13"/>
      <c r="D27" s="13"/>
      <c r="E27" s="13"/>
      <c r="F27" s="13"/>
      <c r="G27" s="13"/>
      <c r="H27" s="13"/>
      <c r="I27" s="13"/>
      <c r="J27" s="13"/>
      <c r="K27" s="13"/>
      <c r="L27" s="104" t="str">
        <f>($A$5)</f>
        <v>Széll Gergő</v>
      </c>
      <c r="M27" s="13"/>
      <c r="N27">
        <v>2</v>
      </c>
      <c r="O27" s="75" t="s">
        <v>91</v>
      </c>
      <c r="P27">
        <v>0</v>
      </c>
      <c r="Q27" s="13"/>
      <c r="R27" s="105" t="str">
        <f>($A$7)</f>
        <v>Maczelka Fanni</v>
      </c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</row>
    <row r="28" spans="1:36" ht="20.25" customHeight="1">
      <c r="A28" s="65"/>
      <c r="B28" s="84"/>
      <c r="C28" s="13"/>
      <c r="D28" s="15"/>
      <c r="E28" s="13"/>
      <c r="F28" s="13"/>
      <c r="G28" s="13"/>
      <c r="H28" s="13"/>
      <c r="I28" s="13"/>
      <c r="J28" s="13"/>
      <c r="K28" s="13"/>
      <c r="L28" s="104" t="str">
        <f>($A$6)</f>
        <v>Dobolyi János</v>
      </c>
      <c r="M28" s="13"/>
      <c r="N28">
        <v>2</v>
      </c>
      <c r="O28" s="75" t="s">
        <v>91</v>
      </c>
      <c r="P28">
        <v>0</v>
      </c>
      <c r="Q28" s="106"/>
      <c r="R28" s="105" t="str">
        <f>($A$8)</f>
        <v>Farkas Gábor</v>
      </c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</row>
    <row r="29" spans="1:36" ht="3.75" customHeight="1">
      <c r="A29" s="65"/>
      <c r="B29" s="84"/>
      <c r="C29" s="108"/>
      <c r="D29" s="108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13"/>
      <c r="AI29" s="13"/>
      <c r="AJ29" s="13"/>
    </row>
    <row r="30" spans="1:36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</row>
    <row r="31" spans="1:36">
      <c r="A31" s="65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</row>
    <row r="32" spans="1:36">
      <c r="A32" s="65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</row>
    <row r="33" spans="1:36" ht="3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</row>
    <row r="34" spans="1:36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</row>
    <row r="35" spans="1:36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</row>
    <row r="36" spans="1:36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</row>
    <row r="37" spans="1:36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</row>
    <row r="38" spans="1:36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</row>
    <row r="39" spans="1:36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</row>
    <row r="40" spans="1:36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</row>
    <row r="41" spans="1:36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</row>
    <row r="42" spans="1:36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</row>
    <row r="43" spans="1:36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</row>
    <row r="44" spans="1:36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</row>
    <row r="45" spans="1:36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</row>
    <row r="46" spans="1:36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</row>
    <row r="47" spans="1:36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</row>
    <row r="48" spans="1:36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</row>
    <row r="49" spans="1:36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</row>
    <row r="50" spans="1:36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</row>
    <row r="51" spans="1:36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</row>
    <row r="52" spans="1:36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</row>
    <row r="53" spans="1:36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</row>
    <row r="54" spans="1:36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</row>
    <row r="55" spans="1:36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</row>
    <row r="56" spans="1:36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</row>
    <row r="57" spans="1:36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</row>
    <row r="58" spans="1:36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</row>
    <row r="59" spans="1:36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</row>
    <row r="60" spans="1:36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</row>
    <row r="61" spans="1:36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</row>
    <row r="62" spans="1:36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</row>
    <row r="63" spans="1:36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</row>
    <row r="64" spans="1:36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</row>
    <row r="65" spans="1:36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</row>
    <row r="66" spans="1:36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</row>
    <row r="67" spans="1:36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</row>
    <row r="68" spans="1:36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</row>
    <row r="69" spans="1:36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</row>
    <row r="70" spans="1:36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</row>
    <row r="71" spans="1:36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</row>
    <row r="72" spans="1:36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</row>
    <row r="73" spans="1:36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</row>
    <row r="74" spans="1:36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</row>
    <row r="75" spans="1:36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</row>
    <row r="76" spans="1:36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</row>
    <row r="77" spans="1:36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</row>
    <row r="78" spans="1:36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</row>
    <row r="79" spans="1:36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</row>
    <row r="80" spans="1:36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</row>
    <row r="81" spans="1:36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</row>
    <row r="82" spans="1:36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</row>
    <row r="83" spans="1:36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</row>
    <row r="84" spans="1:36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</row>
    <row r="85" spans="1:36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</row>
    <row r="86" spans="1:36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</row>
    <row r="87" spans="1:36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</row>
    <row r="88" spans="1:36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</row>
    <row r="89" spans="1:36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</row>
    <row r="90" spans="1:36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</row>
    <row r="91" spans="1:36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</row>
    <row r="92" spans="1:36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</row>
    <row r="93" spans="1:36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</row>
    <row r="94" spans="1:36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</row>
    <row r="95" spans="1:36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</row>
    <row r="96" spans="1:36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</row>
    <row r="97" spans="1:36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</row>
    <row r="98" spans="1:36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</row>
    <row r="99" spans="1:36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</row>
    <row r="100" spans="1:36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</row>
    <row r="101" spans="1:36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</row>
    <row r="102" spans="1:36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</row>
    <row r="103" spans="1:36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</row>
    <row r="104" spans="1:36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</row>
    <row r="105" spans="1:36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</row>
    <row r="106" spans="1:36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</row>
    <row r="107" spans="1:36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</row>
    <row r="108" spans="1:36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</row>
    <row r="109" spans="1:36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</row>
    <row r="110" spans="1:36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</row>
    <row r="111" spans="1:36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</row>
    <row r="112" spans="1:36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</row>
    <row r="113" spans="1:36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</row>
    <row r="114" spans="1:36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</row>
    <row r="115" spans="1:36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</row>
    <row r="116" spans="1:36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</row>
    <row r="117" spans="1:36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</row>
    <row r="118" spans="1:36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</row>
    <row r="119" spans="1:36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</row>
    <row r="120" spans="1:36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</row>
    <row r="121" spans="1:36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</row>
    <row r="122" spans="1:36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</row>
    <row r="123" spans="1:36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</row>
    <row r="124" spans="1:36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</row>
    <row r="125" spans="1:36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</row>
    <row r="126" spans="1:36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</row>
    <row r="127" spans="1:36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</row>
    <row r="128" spans="1:36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</row>
    <row r="129" spans="1:36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</row>
    <row r="130" spans="1:36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</row>
    <row r="131" spans="1:36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</row>
    <row r="132" spans="1:36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</row>
    <row r="133" spans="1:36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</row>
    <row r="134" spans="1:36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</row>
    <row r="135" spans="1:36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</row>
    <row r="136" spans="1:36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</row>
    <row r="137" spans="1:36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</row>
    <row r="138" spans="1:36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</row>
    <row r="139" spans="1:36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</row>
    <row r="140" spans="1:36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</row>
    <row r="141" spans="1:36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</row>
    <row r="142" spans="1:36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</row>
    <row r="143" spans="1:36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</row>
    <row r="144" spans="1:36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</row>
    <row r="145" spans="1:36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</row>
    <row r="146" spans="1:36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</row>
    <row r="147" spans="1:36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</row>
    <row r="148" spans="1:36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</row>
    <row r="149" spans="1:36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</row>
    <row r="150" spans="1:36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</row>
    <row r="151" spans="1:36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</row>
    <row r="152" spans="1:36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</row>
    <row r="153" spans="1:36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</row>
    <row r="154" spans="1:36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</row>
    <row r="155" spans="1:36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</row>
    <row r="156" spans="1:36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</row>
    <row r="157" spans="1:36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</row>
    <row r="158" spans="1:36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</row>
    <row r="159" spans="1:36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</row>
    <row r="160" spans="1:36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</row>
    <row r="161" spans="1:36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</row>
    <row r="162" spans="1:36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</row>
    <row r="163" spans="1:36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</row>
    <row r="164" spans="1:36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</row>
    <row r="165" spans="1:36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</row>
    <row r="166" spans="1:36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</row>
    <row r="167" spans="1:36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</row>
    <row r="168" spans="1:36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</row>
    <row r="169" spans="1:36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</row>
    <row r="170" spans="1:36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</row>
    <row r="171" spans="1:36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</row>
    <row r="172" spans="1:36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</row>
    <row r="173" spans="1:36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</row>
    <row r="174" spans="1:36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</row>
    <row r="175" spans="1:36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</row>
    <row r="176" spans="1:36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</row>
    <row r="177" spans="1:36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</row>
    <row r="178" spans="1:36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</row>
    <row r="179" spans="1:36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</row>
    <row r="180" spans="1:36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</row>
    <row r="181" spans="1:36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</row>
    <row r="182" spans="1:36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</row>
    <row r="183" spans="1:36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</row>
    <row r="184" spans="1:36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</row>
    <row r="185" spans="1:36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</row>
    <row r="186" spans="1:36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</row>
    <row r="187" spans="1:36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</row>
    <row r="188" spans="1:36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</row>
    <row r="189" spans="1:36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</row>
    <row r="190" spans="1:36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</row>
    <row r="191" spans="1:36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</row>
    <row r="192" spans="1:36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</row>
    <row r="193" spans="1:36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</row>
    <row r="194" spans="1:36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</row>
    <row r="195" spans="1:36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</row>
    <row r="196" spans="1:36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</row>
    <row r="197" spans="1:36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</row>
    <row r="198" spans="1:36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</row>
    <row r="199" spans="1:36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</row>
    <row r="200" spans="1:36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</row>
    <row r="201" spans="1:36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</row>
    <row r="202" spans="1:36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</row>
    <row r="203" spans="1:36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</row>
    <row r="204" spans="1:36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</row>
    <row r="205" spans="1:36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</row>
    <row r="206" spans="1:36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</row>
    <row r="207" spans="1:36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</row>
    <row r="208" spans="1:36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</row>
    <row r="209" spans="1:36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</row>
    <row r="210" spans="1:36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</row>
    <row r="211" spans="1:36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</row>
    <row r="212" spans="1:36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</row>
    <row r="213" spans="1:36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</row>
    <row r="214" spans="1:36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</row>
    <row r="215" spans="1:36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</row>
    <row r="216" spans="1:36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</row>
    <row r="217" spans="1:36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</row>
    <row r="218" spans="1:36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</row>
    <row r="219" spans="1:36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</row>
    <row r="220" spans="1:36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</row>
    <row r="221" spans="1:36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</row>
    <row r="222" spans="1:36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</row>
    <row r="223" spans="1:36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</row>
    <row r="224" spans="1:36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</row>
    <row r="225" spans="1:36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</row>
    <row r="226" spans="1:36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</row>
    <row r="227" spans="1:36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</row>
    <row r="228" spans="1:36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</row>
    <row r="229" spans="1:36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</row>
    <row r="230" spans="1:36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</row>
    <row r="231" spans="1:36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</row>
    <row r="232" spans="1:36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</row>
    <row r="233" spans="1:36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</row>
    <row r="234" spans="1:36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</row>
    <row r="235" spans="1:36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</row>
    <row r="236" spans="1:36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</row>
    <row r="237" spans="1:36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</row>
    <row r="238" spans="1:36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</row>
    <row r="239" spans="1:36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</row>
    <row r="240" spans="1:36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</row>
    <row r="241" spans="1:36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</row>
    <row r="242" spans="1:36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</row>
    <row r="243" spans="1:36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</row>
    <row r="244" spans="1:36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</row>
    <row r="245" spans="1:36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</row>
    <row r="246" spans="1:36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</row>
    <row r="247" spans="1:36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</row>
    <row r="248" spans="1:36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</row>
    <row r="249" spans="1:36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</row>
    <row r="250" spans="1:36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</row>
    <row r="251" spans="1:36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</row>
    <row r="252" spans="1:36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</row>
    <row r="253" spans="1:36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</row>
    <row r="254" spans="1:36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</row>
    <row r="255" spans="1:36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</row>
    <row r="256" spans="1:36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</row>
    <row r="257" spans="1:36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</row>
    <row r="258" spans="1:36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</row>
    <row r="259" spans="1:36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</row>
    <row r="260" spans="1:36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</row>
    <row r="261" spans="1:36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</row>
    <row r="262" spans="1:36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</row>
    <row r="263" spans="1:36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</row>
    <row r="264" spans="1:36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</row>
    <row r="265" spans="1:36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</row>
    <row r="266" spans="1:36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</row>
    <row r="267" spans="1:36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</row>
    <row r="268" spans="1:36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</row>
    <row r="269" spans="1:36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</row>
    <row r="270" spans="1:36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</row>
    <row r="271" spans="1:36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</row>
    <row r="272" spans="1:36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</row>
    <row r="273" spans="1:36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</row>
    <row r="274" spans="1:36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</row>
    <row r="275" spans="1:36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</row>
    <row r="276" spans="1:36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</row>
    <row r="277" spans="1:36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</row>
    <row r="278" spans="1:36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</row>
    <row r="279" spans="1:36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</row>
    <row r="280" spans="1:36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</row>
    <row r="281" spans="1:36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</row>
    <row r="282" spans="1:36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</row>
    <row r="283" spans="1:36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</row>
    <row r="284" spans="1:36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</row>
    <row r="285" spans="1:36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</row>
    <row r="286" spans="1:36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</row>
    <row r="287" spans="1:36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</row>
    <row r="288" spans="1:36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</row>
    <row r="289" spans="1:36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</row>
    <row r="290" spans="1:36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</row>
    <row r="291" spans="1:36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</row>
    <row r="292" spans="1:36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</row>
    <row r="293" spans="1:36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</row>
    <row r="294" spans="1:36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</row>
    <row r="295" spans="1:36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</row>
    <row r="296" spans="1:36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</row>
    <row r="297" spans="1:36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</row>
    <row r="298" spans="1:36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</row>
    <row r="299" spans="1:36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</row>
    <row r="300" spans="1:36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</row>
    <row r="301" spans="1:36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</row>
    <row r="302" spans="1:36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</row>
    <row r="303" spans="1:36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</row>
    <row r="304" spans="1:36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</row>
    <row r="305" spans="1:36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</row>
    <row r="306" spans="1:36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</row>
    <row r="307" spans="1:36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</row>
    <row r="308" spans="1:36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</row>
    <row r="309" spans="1:36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</row>
    <row r="310" spans="1:36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</row>
    <row r="311" spans="1:36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</row>
    <row r="312" spans="1:36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</row>
    <row r="313" spans="1:36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</row>
    <row r="314" spans="1:36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</row>
    <row r="315" spans="1:36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</row>
    <row r="316" spans="1:36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</row>
    <row r="317" spans="1:36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</row>
    <row r="318" spans="1:36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</row>
    <row r="319" spans="1:36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</row>
    <row r="320" spans="1:36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</row>
    <row r="321" spans="1:36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</row>
    <row r="322" spans="1:36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</row>
    <row r="323" spans="1:36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</row>
    <row r="324" spans="1:36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</row>
    <row r="325" spans="1:36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</row>
    <row r="326" spans="1:36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</row>
    <row r="327" spans="1:36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</row>
    <row r="328" spans="1:36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</row>
    <row r="329" spans="1:36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</row>
    <row r="330" spans="1:36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</row>
    <row r="331" spans="1:36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</row>
    <row r="332" spans="1:36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</row>
    <row r="333" spans="1:36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</row>
    <row r="334" spans="1:36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</row>
    <row r="335" spans="1:36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</row>
    <row r="336" spans="1:36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</row>
    <row r="337" spans="1:36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</row>
    <row r="338" spans="1:36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</row>
    <row r="339" spans="1:36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</row>
    <row r="340" spans="1:36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</row>
    <row r="341" spans="1:36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</row>
    <row r="342" spans="1:36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</row>
    <row r="343" spans="1:36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</row>
    <row r="344" spans="1:36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</row>
    <row r="345" spans="1:36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</row>
    <row r="346" spans="1:36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</row>
    <row r="347" spans="1:36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</row>
    <row r="348" spans="1:36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</row>
    <row r="349" spans="1:36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</row>
    <row r="350" spans="1:36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</row>
    <row r="351" spans="1:36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</row>
    <row r="352" spans="1:36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</row>
    <row r="353" spans="1:36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</row>
    <row r="354" spans="1:36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</row>
    <row r="355" spans="1:36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</row>
    <row r="356" spans="1:36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</row>
    <row r="357" spans="1:36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</row>
    <row r="358" spans="1:36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</row>
    <row r="359" spans="1:36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</row>
    <row r="360" spans="1:36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</row>
    <row r="361" spans="1:36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</row>
    <row r="362" spans="1:36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</row>
    <row r="363" spans="1:36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</row>
    <row r="364" spans="1:36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</row>
    <row r="365" spans="1:36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</row>
    <row r="366" spans="1:36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</row>
    <row r="367" spans="1:36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</row>
    <row r="368" spans="1:36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</row>
    <row r="369" spans="1:36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</row>
    <row r="370" spans="1:36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</row>
    <row r="371" spans="1:36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</row>
    <row r="372" spans="1:36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</row>
    <row r="373" spans="1:36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</row>
    <row r="374" spans="1:36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</row>
    <row r="375" spans="1:36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</row>
    <row r="376" spans="1:36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</row>
    <row r="377" spans="1:36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</row>
    <row r="378" spans="1:36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</row>
    <row r="379" spans="1:36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</row>
    <row r="380" spans="1:36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</row>
    <row r="381" spans="1:36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</row>
    <row r="382" spans="1:36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</row>
    <row r="383" spans="1:36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</row>
    <row r="384" spans="1:36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</row>
    <row r="385" spans="1:36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</row>
    <row r="386" spans="1:36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</row>
    <row r="387" spans="1:36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</row>
    <row r="388" spans="1:36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</row>
    <row r="389" spans="1:36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</row>
    <row r="390" spans="1:36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</row>
    <row r="391" spans="1:36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</row>
    <row r="392" spans="1:36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</row>
    <row r="393" spans="1:36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</row>
    <row r="394" spans="1:36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</row>
    <row r="395" spans="1:36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</row>
    <row r="396" spans="1:36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</row>
    <row r="397" spans="1:36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</row>
    <row r="398" spans="1:36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</row>
    <row r="399" spans="1:36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</row>
    <row r="400" spans="1:36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</row>
    <row r="401" spans="1:36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</row>
    <row r="402" spans="1:36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</row>
    <row r="403" spans="1:36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</row>
    <row r="404" spans="1:36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</row>
    <row r="405" spans="1:36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</row>
    <row r="406" spans="1:36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</row>
    <row r="407" spans="1:36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</row>
    <row r="408" spans="1:36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</row>
    <row r="409" spans="1:36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</row>
    <row r="410" spans="1:36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</row>
    <row r="411" spans="1:36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</row>
    <row r="412" spans="1:36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</row>
    <row r="413" spans="1:36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</row>
    <row r="414" spans="1:36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</row>
    <row r="415" spans="1:36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</row>
    <row r="416" spans="1:36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</row>
    <row r="417" spans="1:36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</row>
    <row r="418" spans="1:36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</row>
    <row r="419" spans="1:36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</row>
    <row r="420" spans="1:36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</row>
    <row r="421" spans="1:36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</row>
    <row r="422" spans="1:36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</row>
    <row r="423" spans="1:36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</row>
    <row r="424" spans="1:36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</row>
    <row r="425" spans="1:36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</row>
    <row r="426" spans="1:36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</row>
    <row r="427" spans="1:36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</row>
    <row r="428" spans="1:36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</row>
    <row r="429" spans="1:36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</row>
    <row r="430" spans="1:36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</row>
    <row r="431" spans="1:36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</row>
    <row r="432" spans="1:36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</row>
    <row r="433" spans="1:36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</row>
    <row r="434" spans="1:36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</row>
    <row r="435" spans="1:36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</row>
    <row r="436" spans="1:36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</row>
    <row r="437" spans="1:36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</row>
    <row r="438" spans="1:36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</row>
    <row r="439" spans="1:36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</row>
    <row r="440" spans="1:36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</row>
    <row r="441" spans="1:36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</row>
    <row r="442" spans="1:36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</row>
    <row r="443" spans="1:36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</row>
    <row r="444" spans="1:36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</row>
    <row r="445" spans="1:36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</row>
    <row r="446" spans="1:36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</row>
    <row r="447" spans="1:36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</row>
    <row r="448" spans="1:36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</row>
    <row r="449" spans="1:36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</row>
    <row r="450" spans="1:36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</row>
    <row r="451" spans="1:36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</row>
    <row r="452" spans="1:36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</row>
    <row r="453" spans="1:36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</row>
    <row r="454" spans="1:36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</row>
    <row r="455" spans="1:36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</row>
    <row r="456" spans="1:36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</row>
    <row r="457" spans="1:36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</row>
    <row r="458" spans="1:36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</row>
    <row r="459" spans="1:36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</row>
    <row r="460" spans="1:36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</row>
    <row r="461" spans="1:36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</row>
    <row r="462" spans="1:36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</row>
    <row r="463" spans="1:36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</row>
    <row r="464" spans="1:36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</row>
    <row r="465" spans="1:36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</row>
    <row r="466" spans="1:36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</row>
    <row r="467" spans="1:36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</row>
    <row r="468" spans="1:36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</row>
    <row r="469" spans="1:36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</row>
    <row r="470" spans="1:36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</row>
    <row r="471" spans="1:36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</row>
    <row r="472" spans="1:36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</row>
    <row r="473" spans="1:36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</row>
    <row r="474" spans="1:36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</row>
    <row r="475" spans="1:36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</row>
    <row r="476" spans="1:36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</row>
    <row r="477" spans="1:36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</row>
    <row r="478" spans="1:36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</row>
    <row r="479" spans="1:36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</row>
    <row r="480" spans="1:36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</row>
    <row r="481" spans="1:36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</row>
    <row r="482" spans="1:36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</row>
    <row r="483" spans="1:36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</row>
    <row r="484" spans="1:36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</row>
    <row r="485" spans="1:36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</row>
    <row r="486" spans="1:36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</row>
    <row r="487" spans="1:36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</row>
    <row r="488" spans="1:36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</row>
    <row r="489" spans="1:36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</row>
    <row r="490" spans="1:36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</row>
    <row r="491" spans="1:36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</row>
    <row r="492" spans="1:36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</row>
    <row r="493" spans="1:36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</row>
    <row r="494" spans="1:36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</row>
    <row r="495" spans="1:36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</row>
    <row r="496" spans="1:36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</row>
    <row r="497" spans="1:36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</row>
    <row r="498" spans="1:36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</row>
    <row r="499" spans="1:36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</row>
    <row r="500" spans="1:36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</row>
    <row r="501" spans="1:36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</row>
    <row r="502" spans="1:36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</row>
    <row r="503" spans="1:36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</row>
    <row r="504" spans="1:36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</row>
    <row r="505" spans="1:36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</row>
    <row r="506" spans="1:36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</row>
    <row r="507" spans="1:36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</row>
    <row r="508" spans="1:36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</row>
    <row r="509" spans="1:36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</row>
    <row r="510" spans="1:36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</row>
    <row r="511" spans="1:36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</row>
    <row r="512" spans="1:36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</row>
    <row r="513" spans="1:36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</row>
    <row r="514" spans="1:36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</row>
    <row r="515" spans="1:36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</row>
    <row r="516" spans="1:36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</row>
    <row r="517" spans="1:36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</row>
    <row r="518" spans="1:36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</row>
    <row r="519" spans="1:36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</row>
    <row r="520" spans="1:36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</row>
    <row r="521" spans="1:36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</row>
    <row r="522" spans="1:36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</row>
    <row r="523" spans="1:36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</row>
    <row r="524" spans="1:36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</row>
    <row r="525" spans="1:36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</row>
    <row r="526" spans="1:36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</row>
    <row r="527" spans="1:36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</row>
    <row r="528" spans="1:36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</row>
    <row r="529" spans="1:36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</row>
    <row r="530" spans="1:36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</row>
    <row r="531" spans="1:36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</row>
    <row r="532" spans="1:36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</row>
    <row r="533" spans="1:36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</row>
    <row r="534" spans="1:36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</row>
    <row r="535" spans="1:36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</row>
    <row r="536" spans="1:36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</row>
    <row r="537" spans="1:36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</row>
    <row r="538" spans="1:36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</row>
    <row r="539" spans="1:36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</row>
    <row r="540" spans="1:36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</row>
    <row r="541" spans="1:36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</row>
    <row r="542" spans="1:36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</row>
    <row r="543" spans="1:36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</row>
    <row r="544" spans="1:36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</row>
    <row r="545" spans="1:36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</row>
    <row r="546" spans="1:36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</row>
    <row r="547" spans="1:36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</row>
    <row r="548" spans="1:36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</row>
    <row r="549" spans="1:36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</row>
    <row r="550" spans="1:36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</row>
    <row r="551" spans="1:36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</row>
    <row r="552" spans="1:36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</row>
    <row r="553" spans="1:36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</row>
    <row r="554" spans="1:36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</row>
    <row r="555" spans="1:36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</row>
    <row r="556" spans="1:36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</row>
    <row r="557" spans="1:36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</row>
    <row r="558" spans="1:36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</row>
    <row r="559" spans="1:36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</row>
    <row r="560" spans="1:36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</row>
    <row r="561" spans="1:36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</row>
    <row r="562" spans="1:36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</row>
    <row r="563" spans="1:36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</row>
    <row r="564" spans="1:36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</row>
    <row r="565" spans="1:36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</row>
    <row r="566" spans="1:36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</row>
    <row r="567" spans="1:36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</row>
    <row r="568" spans="1:36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</row>
    <row r="569" spans="1:36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</row>
    <row r="570" spans="1:36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</row>
    <row r="571" spans="1:36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</row>
    <row r="572" spans="1:36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</row>
    <row r="573" spans="1:36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</row>
    <row r="574" spans="1:36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</row>
    <row r="575" spans="1:36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</row>
    <row r="576" spans="1:36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</row>
    <row r="577" spans="1:36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</row>
    <row r="578" spans="1:36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</row>
    <row r="579" spans="1:36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</row>
    <row r="580" spans="1:36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</row>
    <row r="581" spans="1:36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</row>
    <row r="582" spans="1:36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</row>
    <row r="583" spans="1:36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</row>
    <row r="584" spans="1:36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</row>
    <row r="585" spans="1:36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</row>
    <row r="586" spans="1:36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</row>
    <row r="587" spans="1:36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</row>
    <row r="588" spans="1:36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</row>
    <row r="589" spans="1:36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</row>
    <row r="590" spans="1:36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</row>
    <row r="591" spans="1:36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</row>
    <row r="592" spans="1:36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</row>
    <row r="593" spans="1:36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</row>
    <row r="594" spans="1:36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</row>
    <row r="595" spans="1:36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</row>
    <row r="596" spans="1:36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</row>
    <row r="597" spans="1:36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</row>
    <row r="598" spans="1:36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</row>
    <row r="599" spans="1:36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</row>
    <row r="600" spans="1:36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</row>
    <row r="601" spans="1:36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</row>
    <row r="602" spans="1:36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</row>
    <row r="603" spans="1:36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</row>
    <row r="604" spans="1:36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</row>
    <row r="605" spans="1:36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</row>
    <row r="606" spans="1:36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</row>
    <row r="607" spans="1:36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</row>
    <row r="608" spans="1:36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</row>
    <row r="609" spans="1:36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</row>
    <row r="610" spans="1:36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</row>
    <row r="611" spans="1:36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</row>
    <row r="612" spans="1:36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</row>
    <row r="613" spans="1:36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</row>
    <row r="614" spans="1:36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</row>
    <row r="615" spans="1:36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</row>
    <row r="616" spans="1:36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</row>
    <row r="617" spans="1:36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</row>
    <row r="618" spans="1:36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</row>
    <row r="619" spans="1:36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</row>
    <row r="620" spans="1:36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</row>
    <row r="621" spans="1:36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</row>
    <row r="622" spans="1:36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</row>
    <row r="623" spans="1:36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</row>
    <row r="624" spans="1:36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</row>
    <row r="625" spans="1:36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</row>
    <row r="626" spans="1:36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</row>
    <row r="627" spans="1:36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</row>
    <row r="628" spans="1:36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</row>
    <row r="629" spans="1:36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</row>
    <row r="630" spans="1:36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</row>
    <row r="631" spans="1:36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</row>
    <row r="632" spans="1:36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</row>
    <row r="633" spans="1:36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</row>
    <row r="634" spans="1:36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</row>
    <row r="635" spans="1:36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</row>
    <row r="636" spans="1:36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</row>
    <row r="637" spans="1:36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</row>
    <row r="638" spans="1:36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</row>
    <row r="639" spans="1:36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</row>
    <row r="640" spans="1:36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</row>
    <row r="641" spans="1:36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</row>
    <row r="642" spans="1:36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</row>
    <row r="643" spans="1:36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</row>
    <row r="644" spans="1:36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</row>
    <row r="645" spans="1:36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</row>
    <row r="646" spans="1:36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</row>
    <row r="647" spans="1:36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</row>
    <row r="648" spans="1:36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</row>
    <row r="649" spans="1:36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</row>
    <row r="650" spans="1:36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</row>
    <row r="651" spans="1:36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</row>
    <row r="652" spans="1:36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</row>
    <row r="653" spans="1:36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</row>
    <row r="654" spans="1:36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</row>
    <row r="655" spans="1:36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</row>
    <row r="656" spans="1:36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</row>
    <row r="657" spans="1:36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</row>
    <row r="658" spans="1:36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</row>
    <row r="659" spans="1:36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</row>
    <row r="660" spans="1:36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</row>
    <row r="661" spans="1:36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</row>
    <row r="662" spans="1:36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</row>
    <row r="663" spans="1:36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</row>
    <row r="664" spans="1:36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</row>
    <row r="665" spans="1:36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</row>
    <row r="666" spans="1:36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</row>
    <row r="667" spans="1:36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</row>
    <row r="668" spans="1:36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</row>
    <row r="669" spans="1:36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</row>
    <row r="670" spans="1:36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</row>
    <row r="671" spans="1:36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</row>
    <row r="672" spans="1:36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</row>
    <row r="673" spans="1:36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</row>
    <row r="674" spans="1:36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</row>
    <row r="675" spans="1:36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</row>
    <row r="676" spans="1:36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</row>
    <row r="677" spans="1:36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</row>
    <row r="678" spans="1:36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</row>
    <row r="679" spans="1:36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</row>
    <row r="680" spans="1:36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</row>
    <row r="681" spans="1:36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</row>
    <row r="682" spans="1:36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</row>
    <row r="683" spans="1:36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</row>
    <row r="684" spans="1:36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</row>
    <row r="685" spans="1:36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</row>
    <row r="686" spans="1:36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</row>
    <row r="687" spans="1:36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</row>
    <row r="688" spans="1:36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</row>
    <row r="689" spans="1:36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</row>
    <row r="690" spans="1:36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</row>
    <row r="691" spans="1:36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</row>
    <row r="692" spans="1:36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</row>
    <row r="693" spans="1:36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</row>
    <row r="694" spans="1:36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</row>
    <row r="695" spans="1:36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</row>
    <row r="696" spans="1:36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</row>
    <row r="697" spans="1:36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</row>
    <row r="698" spans="1:36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</row>
    <row r="699" spans="1:36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</row>
    <row r="700" spans="1:36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</row>
    <row r="701" spans="1:36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</row>
    <row r="702" spans="1:36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</row>
    <row r="703" spans="1:36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</row>
    <row r="704" spans="1:36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</row>
    <row r="705" spans="1:36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</row>
    <row r="706" spans="1:36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</row>
    <row r="707" spans="1:36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</row>
    <row r="708" spans="1:36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</row>
    <row r="709" spans="1:36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</row>
    <row r="710" spans="1:36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</row>
    <row r="711" spans="1:36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</row>
    <row r="712" spans="1:36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</row>
    <row r="713" spans="1:36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</row>
    <row r="714" spans="1:36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</row>
    <row r="715" spans="1:36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</row>
    <row r="716" spans="1:36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</row>
    <row r="717" spans="1:36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</row>
    <row r="718" spans="1:36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</row>
    <row r="719" spans="1:36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</row>
    <row r="720" spans="1:36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</row>
    <row r="721" spans="1:36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</row>
    <row r="722" spans="1:36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</row>
    <row r="723" spans="1:36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</row>
    <row r="724" spans="1:36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</row>
    <row r="725" spans="1:36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</row>
    <row r="726" spans="1:36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</row>
    <row r="727" spans="1:36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</row>
    <row r="728" spans="1:36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</row>
    <row r="729" spans="1:36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</row>
    <row r="730" spans="1:36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</row>
    <row r="731" spans="1:36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</row>
    <row r="732" spans="1:36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</row>
    <row r="733" spans="1:36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</row>
    <row r="734" spans="1:36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</row>
    <row r="735" spans="1:36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</row>
    <row r="736" spans="1:36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</row>
    <row r="737" spans="1:36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</row>
    <row r="738" spans="1:36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</row>
    <row r="739" spans="1:36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</row>
    <row r="740" spans="1:36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</row>
    <row r="741" spans="1:36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</row>
    <row r="742" spans="1:36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</row>
    <row r="743" spans="1:36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</row>
    <row r="744" spans="1:36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</row>
    <row r="745" spans="1:36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</row>
    <row r="746" spans="1:36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</row>
    <row r="747" spans="1:36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</row>
    <row r="748" spans="1:36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</row>
    <row r="749" spans="1:36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</row>
    <row r="750" spans="1:36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</row>
    <row r="751" spans="1:36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</row>
    <row r="752" spans="1:36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</row>
    <row r="753" spans="1:36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</row>
    <row r="754" spans="1:36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</row>
    <row r="755" spans="1:36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</row>
    <row r="756" spans="1:36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</row>
    <row r="757" spans="1:36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</row>
    <row r="758" spans="1:36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</row>
    <row r="759" spans="1:36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</row>
    <row r="760" spans="1:36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</row>
    <row r="761" spans="1:36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</row>
    <row r="762" spans="1:36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</row>
    <row r="763" spans="1:36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</row>
    <row r="764" spans="1:36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</row>
    <row r="765" spans="1:36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</row>
    <row r="766" spans="1:36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</row>
    <row r="767" spans="1:36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</row>
    <row r="768" spans="1:36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</row>
    <row r="769" spans="1:36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</row>
    <row r="770" spans="1:36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</row>
    <row r="771" spans="1:36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</row>
    <row r="772" spans="1:36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</row>
    <row r="773" spans="1:36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</row>
    <row r="774" spans="1:36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</row>
    <row r="775" spans="1:36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</row>
    <row r="776" spans="1:36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</row>
    <row r="777" spans="1:36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</row>
    <row r="778" spans="1:36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</row>
    <row r="779" spans="1:36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</row>
    <row r="780" spans="1:36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</row>
    <row r="781" spans="1:36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</row>
    <row r="782" spans="1:36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</row>
    <row r="783" spans="1:36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</row>
    <row r="784" spans="1:36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</row>
    <row r="785" spans="1:36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</row>
    <row r="786" spans="1:36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</row>
    <row r="787" spans="1:36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</row>
    <row r="788" spans="1:36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</row>
    <row r="789" spans="1:36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</row>
    <row r="790" spans="1:36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</row>
    <row r="791" spans="1:36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</row>
    <row r="792" spans="1:36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</row>
    <row r="793" spans="1:36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</row>
    <row r="794" spans="1:36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</row>
    <row r="795" spans="1:36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</row>
    <row r="796" spans="1:36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</row>
    <row r="797" spans="1:36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</row>
    <row r="798" spans="1:36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</row>
    <row r="799" spans="1:36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</row>
    <row r="800" spans="1:36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</row>
    <row r="801" spans="1:36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</row>
    <row r="802" spans="1:36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</row>
    <row r="803" spans="1:36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</row>
    <row r="804" spans="1:36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</row>
    <row r="805" spans="1:36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</row>
    <row r="806" spans="1:36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</row>
    <row r="807" spans="1:36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</row>
    <row r="808" spans="1:36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</row>
    <row r="809" spans="1:36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</row>
    <row r="810" spans="1:36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</row>
    <row r="811" spans="1:36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</row>
    <row r="812" spans="1:36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</row>
    <row r="813" spans="1:36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</row>
    <row r="814" spans="1:36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</row>
    <row r="815" spans="1:36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</row>
    <row r="816" spans="1:36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</row>
    <row r="817" spans="1:36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</row>
    <row r="818" spans="1:36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</row>
    <row r="819" spans="1:36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</row>
    <row r="820" spans="1:36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</row>
    <row r="821" spans="1:36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</row>
    <row r="822" spans="1:36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</row>
    <row r="823" spans="1:36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</row>
    <row r="824" spans="1:36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</row>
    <row r="825" spans="1:36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</row>
    <row r="826" spans="1:36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</row>
    <row r="827" spans="1:36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</row>
    <row r="828" spans="1:36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</row>
    <row r="829" spans="1:36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</row>
    <row r="830" spans="1:36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</row>
    <row r="831" spans="1:36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</row>
    <row r="832" spans="1:36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</row>
    <row r="833" spans="1:36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</row>
    <row r="834" spans="1:36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</row>
    <row r="835" spans="1:36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</row>
    <row r="836" spans="1:36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</row>
    <row r="837" spans="1:36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</row>
    <row r="838" spans="1:36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</row>
    <row r="839" spans="1:36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</row>
    <row r="840" spans="1:36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</row>
    <row r="841" spans="1:36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</row>
    <row r="842" spans="1:36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</row>
    <row r="843" spans="1:36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</row>
    <row r="844" spans="1:36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</row>
    <row r="845" spans="1:36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</row>
    <row r="846" spans="1:36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</row>
    <row r="847" spans="1:36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</row>
    <row r="848" spans="1:36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</row>
    <row r="849" spans="1:36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</row>
    <row r="850" spans="1:36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</row>
    <row r="851" spans="1:36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</row>
    <row r="852" spans="1:36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</row>
    <row r="853" spans="1:36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</row>
    <row r="854" spans="1:36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</row>
    <row r="855" spans="1:36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</row>
    <row r="856" spans="1:36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</row>
    <row r="857" spans="1:36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</row>
    <row r="858" spans="1:36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</row>
    <row r="859" spans="1:36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</row>
    <row r="860" spans="1:36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</row>
    <row r="861" spans="1:36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</row>
    <row r="862" spans="1:36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</row>
    <row r="863" spans="1:36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</row>
    <row r="864" spans="1:36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</row>
    <row r="865" spans="1:36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</row>
    <row r="866" spans="1:36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</row>
    <row r="867" spans="1:36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</row>
    <row r="868" spans="1:36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</row>
    <row r="869" spans="1:36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</row>
    <row r="870" spans="1:36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</row>
    <row r="871" spans="1:36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</row>
    <row r="872" spans="1:36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</row>
    <row r="873" spans="1:36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</row>
    <row r="874" spans="1:36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</row>
    <row r="875" spans="1:36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</row>
    <row r="876" spans="1:36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</row>
    <row r="877" spans="1:36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</row>
    <row r="878" spans="1:36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</row>
    <row r="879" spans="1:36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</row>
    <row r="880" spans="1:36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</row>
    <row r="881" spans="1:36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</row>
    <row r="882" spans="1:36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</row>
    <row r="883" spans="1:36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</row>
    <row r="884" spans="1:36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</row>
    <row r="885" spans="1:36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</row>
    <row r="886" spans="1:36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</row>
    <row r="887" spans="1:36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</row>
    <row r="888" spans="1:36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</row>
    <row r="889" spans="1:36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</row>
    <row r="890" spans="1:36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</row>
    <row r="891" spans="1:36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</row>
    <row r="892" spans="1:36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</row>
    <row r="893" spans="1:36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</row>
    <row r="894" spans="1:36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</row>
    <row r="895" spans="1:36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</row>
    <row r="896" spans="1:36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</row>
    <row r="897" spans="1:36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</row>
    <row r="898" spans="1:36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</row>
    <row r="899" spans="1:36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</row>
    <row r="900" spans="1:36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</row>
    <row r="901" spans="1:36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</row>
    <row r="902" spans="1:36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</row>
    <row r="903" spans="1:36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</row>
    <row r="904" spans="1:36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</row>
    <row r="905" spans="1:36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</row>
    <row r="906" spans="1:36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</row>
    <row r="907" spans="1:36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</row>
    <row r="908" spans="1:36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</row>
    <row r="909" spans="1:36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</row>
    <row r="910" spans="1:36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</row>
    <row r="911" spans="1:36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</row>
    <row r="912" spans="1:36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</row>
    <row r="913" spans="1:36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</row>
    <row r="914" spans="1:36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</row>
    <row r="915" spans="1:36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</row>
    <row r="916" spans="1:36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</row>
    <row r="917" spans="1:36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</row>
    <row r="918" spans="1:36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</row>
    <row r="919" spans="1:36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</row>
    <row r="920" spans="1:36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</row>
    <row r="921" spans="1:36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</row>
    <row r="922" spans="1:36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</row>
    <row r="923" spans="1:36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</row>
    <row r="924" spans="1:36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</row>
    <row r="925" spans="1:36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</row>
    <row r="926" spans="1:36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</row>
    <row r="927" spans="1:36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</row>
    <row r="928" spans="1:36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</row>
    <row r="929" spans="1:36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</row>
    <row r="930" spans="1:36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</row>
    <row r="931" spans="1:36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</row>
    <row r="932" spans="1:36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</row>
    <row r="933" spans="1:36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</row>
    <row r="934" spans="1:36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</row>
    <row r="935" spans="1:36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</row>
    <row r="936" spans="1:36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</row>
    <row r="937" spans="1:36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</row>
    <row r="938" spans="1:36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</row>
    <row r="939" spans="1:36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</row>
    <row r="940" spans="1:36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</row>
    <row r="941" spans="1:36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</row>
    <row r="942" spans="1:36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</row>
    <row r="943" spans="1:36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</row>
    <row r="944" spans="1:36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</row>
    <row r="945" spans="1:36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</row>
    <row r="946" spans="1:36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</row>
    <row r="947" spans="1:36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</row>
    <row r="948" spans="1:36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</row>
    <row r="949" spans="1:36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</row>
    <row r="950" spans="1:36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</row>
    <row r="951" spans="1:36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</row>
    <row r="952" spans="1:36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</row>
    <row r="953" spans="1:36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</row>
    <row r="954" spans="1:36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</row>
    <row r="955" spans="1:36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</row>
    <row r="956" spans="1:36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</row>
    <row r="957" spans="1:36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</row>
    <row r="958" spans="1:36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</row>
    <row r="959" spans="1:36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</row>
    <row r="960" spans="1:36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</row>
    <row r="961" spans="1:36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</row>
    <row r="962" spans="1:36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</row>
    <row r="963" spans="1:36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</row>
    <row r="964" spans="1:36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</row>
    <row r="965" spans="1:36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</row>
    <row r="966" spans="1:36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</row>
    <row r="967" spans="1:36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</row>
    <row r="968" spans="1:36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</row>
    <row r="969" spans="1:36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</row>
    <row r="970" spans="1:36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</row>
    <row r="971" spans="1:36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</row>
    <row r="972" spans="1:36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</row>
    <row r="973" spans="1:36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</row>
    <row r="974" spans="1:36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</row>
    <row r="975" spans="1:36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</row>
    <row r="976" spans="1:36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</row>
    <row r="977" spans="1:36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</row>
    <row r="978" spans="1:36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</row>
    <row r="979" spans="1:36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</row>
    <row r="980" spans="1:36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</row>
    <row r="981" spans="1:36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</row>
    <row r="982" spans="1:36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</row>
    <row r="983" spans="1:36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</row>
    <row r="984" spans="1:36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</row>
    <row r="985" spans="1:36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</row>
    <row r="986" spans="1:36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</row>
    <row r="987" spans="1:36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</row>
    <row r="988" spans="1:36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</row>
    <row r="989" spans="1:36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</row>
    <row r="990" spans="1:36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</row>
    <row r="991" spans="1:36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</row>
    <row r="992" spans="1:36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</row>
    <row r="993" spans="1:36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</row>
    <row r="994" spans="1:36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</row>
    <row r="995" spans="1:36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</row>
    <row r="996" spans="1:36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</row>
    <row r="997" spans="1:36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</row>
    <row r="998" spans="1:36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</row>
    <row r="999" spans="1:36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</row>
    <row r="1000" spans="1:36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</row>
  </sheetData>
  <mergeCells count="7">
    <mergeCell ref="AA1:AG1"/>
    <mergeCell ref="B2:E2"/>
    <mergeCell ref="F2:I2"/>
    <mergeCell ref="J2:M2"/>
    <mergeCell ref="N2:Q2"/>
    <mergeCell ref="R2:U2"/>
    <mergeCell ref="V2:Y2"/>
  </mergeCells>
  <conditionalFormatting sqref="E4:E8 I3 I5:I8 M3:M4 M6:M8 Q3:Q5 Q7:Q8 U3:U6 U8 Y3:Y7">
    <cfRule type="cellIs" dxfId="2" priority="1" stopIfTrue="1" operator="equal">
      <formula>"g"</formula>
    </cfRule>
  </conditionalFormatting>
  <conditionalFormatting sqref="E4:E8 I3 I5:I8 M3:M4 M6:M8 Q3:Q5 Q7:Q8 U3:U6 U8 Y3:Y7">
    <cfRule type="cellIs" dxfId="1" priority="2" stopIfTrue="1" operator="equal">
      <formula>"d"</formula>
    </cfRule>
  </conditionalFormatting>
  <conditionalFormatting sqref="E4:E8 I3 I5:I8 M3:M4 M6:M8 Q3:Q5 Q7:Q8 U3:U6 U8 Y3:Y7">
    <cfRule type="cellIs" dxfId="0" priority="3" stopIfTrue="1" operator="equal">
      <formula>"v"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B7B7E-3E65-3646-A914-E0C8A8122AFA}">
  <dimension ref="A1:M31"/>
  <sheetViews>
    <sheetView zoomScale="130" zoomScaleNormal="130" workbookViewId="0">
      <selection activeCell="K9" sqref="K9"/>
    </sheetView>
  </sheetViews>
  <sheetFormatPr defaultColWidth="10.875" defaultRowHeight="15.75"/>
  <cols>
    <col min="1" max="1" width="15.625" style="1" customWidth="1"/>
    <col min="2" max="2" width="14" style="1" customWidth="1"/>
    <col min="3" max="3" width="10.875" style="1"/>
    <col min="4" max="4" width="14.375" style="1" customWidth="1"/>
    <col min="5" max="5" width="10.875" style="1"/>
    <col min="6" max="6" width="15.5" style="1" customWidth="1"/>
    <col min="7" max="7" width="13.375" style="1" customWidth="1"/>
    <col min="8" max="8" width="10.875" style="1"/>
    <col min="9" max="9" width="13.625" style="1" customWidth="1"/>
    <col min="10" max="10" width="10.875" style="1"/>
    <col min="11" max="11" width="17.5" style="1" customWidth="1"/>
    <col min="12" max="16384" width="10.875" style="1"/>
  </cols>
  <sheetData>
    <row r="1" spans="1:13">
      <c r="A1" s="1" t="s">
        <v>98</v>
      </c>
      <c r="K1" s="1" t="s">
        <v>143</v>
      </c>
    </row>
    <row r="3" spans="1:13">
      <c r="A3" s="1" t="s">
        <v>99</v>
      </c>
      <c r="B3" s="115" t="s">
        <v>2</v>
      </c>
      <c r="C3" s="115" t="s">
        <v>131</v>
      </c>
      <c r="D3" s="115" t="s">
        <v>23</v>
      </c>
      <c r="E3" s="1" t="s">
        <v>84</v>
      </c>
      <c r="F3" s="1" t="s">
        <v>100</v>
      </c>
      <c r="G3" s="115" t="s">
        <v>17</v>
      </c>
      <c r="H3" s="115" t="s">
        <v>135</v>
      </c>
      <c r="I3" s="115" t="s">
        <v>23</v>
      </c>
      <c r="K3" s="127" t="s">
        <v>11</v>
      </c>
      <c r="L3" s="1" t="s">
        <v>139</v>
      </c>
      <c r="M3" s="1" t="s">
        <v>145</v>
      </c>
    </row>
    <row r="4" spans="1:13">
      <c r="B4" s="115" t="s">
        <v>37</v>
      </c>
      <c r="C4" s="115" t="s">
        <v>131</v>
      </c>
      <c r="D4" s="115" t="s">
        <v>17</v>
      </c>
      <c r="F4" s="1" t="s">
        <v>101</v>
      </c>
      <c r="G4" s="115" t="s">
        <v>132</v>
      </c>
      <c r="H4" s="115"/>
      <c r="I4" s="115" t="s">
        <v>37</v>
      </c>
    </row>
    <row r="6" spans="1:13">
      <c r="A6" s="1" t="s">
        <v>102</v>
      </c>
      <c r="B6" s="115" t="s">
        <v>12</v>
      </c>
      <c r="C6" s="115" t="s">
        <v>112</v>
      </c>
      <c r="D6" s="115" t="s">
        <v>6</v>
      </c>
      <c r="F6" s="1" t="s">
        <v>103</v>
      </c>
      <c r="G6" s="123"/>
      <c r="H6" s="123"/>
      <c r="I6" s="123"/>
    </row>
    <row r="7" spans="1:13">
      <c r="B7" s="115" t="s">
        <v>24</v>
      </c>
      <c r="C7" s="115"/>
      <c r="D7" s="115" t="s">
        <v>114</v>
      </c>
      <c r="F7" s="1" t="s">
        <v>106</v>
      </c>
      <c r="G7" s="126" t="s">
        <v>24</v>
      </c>
      <c r="H7" s="115" t="s">
        <v>133</v>
      </c>
      <c r="I7" s="115" t="s">
        <v>30</v>
      </c>
    </row>
    <row r="8" spans="1:13">
      <c r="B8" s="115" t="s">
        <v>39</v>
      </c>
      <c r="C8" s="115" t="s">
        <v>112</v>
      </c>
      <c r="D8" s="126" t="s">
        <v>31</v>
      </c>
      <c r="F8" s="1" t="s">
        <v>107</v>
      </c>
      <c r="G8" s="115" t="s">
        <v>128</v>
      </c>
      <c r="H8" s="115" t="s">
        <v>144</v>
      </c>
      <c r="I8" s="115" t="s">
        <v>31</v>
      </c>
    </row>
    <row r="9" spans="1:13">
      <c r="B9" s="126" t="s">
        <v>29</v>
      </c>
      <c r="C9" s="115" t="s">
        <v>112</v>
      </c>
      <c r="D9" s="115" t="s">
        <v>35</v>
      </c>
      <c r="F9" s="1" t="s">
        <v>108</v>
      </c>
      <c r="G9" s="115"/>
      <c r="H9" s="115"/>
      <c r="I9" s="115"/>
    </row>
    <row r="10" spans="1:13">
      <c r="F10" s="1" t="s">
        <v>109</v>
      </c>
      <c r="G10" s="115"/>
      <c r="H10" s="115"/>
      <c r="I10" s="115"/>
    </row>
    <row r="12" spans="1:13">
      <c r="A12" s="1" t="s">
        <v>104</v>
      </c>
    </row>
    <row r="14" spans="1:13">
      <c r="A14" s="1" t="s">
        <v>99</v>
      </c>
      <c r="B14" s="115" t="s">
        <v>18</v>
      </c>
      <c r="C14" s="115" t="s">
        <v>130</v>
      </c>
      <c r="D14" s="115" t="s">
        <v>16</v>
      </c>
      <c r="F14" s="1" t="s">
        <v>100</v>
      </c>
      <c r="G14" s="115" t="s">
        <v>18</v>
      </c>
      <c r="H14" s="115" t="s">
        <v>134</v>
      </c>
      <c r="I14" s="115" t="s">
        <v>20</v>
      </c>
    </row>
    <row r="15" spans="1:13">
      <c r="B15" s="115" t="s">
        <v>20</v>
      </c>
      <c r="C15" s="115" t="s">
        <v>134</v>
      </c>
      <c r="D15" s="115" t="s">
        <v>25</v>
      </c>
      <c r="F15" s="1" t="s">
        <v>101</v>
      </c>
      <c r="G15" s="126" t="s">
        <v>16</v>
      </c>
      <c r="H15" s="115" t="s">
        <v>139</v>
      </c>
      <c r="I15" s="115" t="s">
        <v>25</v>
      </c>
    </row>
    <row r="17" spans="1:9">
      <c r="A17" s="1" t="s">
        <v>102</v>
      </c>
      <c r="B17" s="126" t="s">
        <v>141</v>
      </c>
      <c r="C17" s="115" t="s">
        <v>112</v>
      </c>
      <c r="D17" s="115" t="s">
        <v>142</v>
      </c>
      <c r="F17" s="1" t="s">
        <v>103</v>
      </c>
      <c r="G17" s="123"/>
      <c r="H17" s="123"/>
      <c r="I17" s="123"/>
    </row>
    <row r="18" spans="1:9">
      <c r="B18" s="126" t="s">
        <v>26</v>
      </c>
      <c r="C18" s="115" t="s">
        <v>112</v>
      </c>
      <c r="D18" s="115" t="s">
        <v>42</v>
      </c>
      <c r="F18" s="1" t="s">
        <v>106</v>
      </c>
      <c r="G18" s="126" t="s">
        <v>141</v>
      </c>
      <c r="H18" s="115" t="s">
        <v>112</v>
      </c>
      <c r="I18" s="115" t="s">
        <v>26</v>
      </c>
    </row>
    <row r="19" spans="1:9">
      <c r="B19" s="115" t="s">
        <v>15</v>
      </c>
      <c r="C19" s="115" t="s">
        <v>112</v>
      </c>
      <c r="D19" s="126" t="s">
        <v>1</v>
      </c>
      <c r="F19" s="1" t="s">
        <v>107</v>
      </c>
      <c r="G19" s="126" t="s">
        <v>42</v>
      </c>
      <c r="H19" s="115" t="s">
        <v>112</v>
      </c>
      <c r="I19" s="115" t="s">
        <v>142</v>
      </c>
    </row>
    <row r="20" spans="1:9">
      <c r="F20" s="1" t="s">
        <v>108</v>
      </c>
      <c r="G20" s="126" t="s">
        <v>1</v>
      </c>
      <c r="H20" s="115" t="s">
        <v>112</v>
      </c>
      <c r="I20" s="115" t="s">
        <v>15</v>
      </c>
    </row>
    <row r="22" spans="1:9">
      <c r="A22" s="1" t="s">
        <v>105</v>
      </c>
    </row>
    <row r="24" spans="1:9">
      <c r="A24" s="1" t="s">
        <v>99</v>
      </c>
      <c r="B24" s="115" t="s">
        <v>50</v>
      </c>
      <c r="C24" s="115" t="s">
        <v>136</v>
      </c>
      <c r="D24" s="115" t="s">
        <v>49</v>
      </c>
      <c r="F24" s="1" t="s">
        <v>100</v>
      </c>
      <c r="G24" s="115" t="s">
        <v>50</v>
      </c>
      <c r="H24" s="115" t="s">
        <v>146</v>
      </c>
      <c r="I24" s="115" t="s">
        <v>40</v>
      </c>
    </row>
    <row r="25" spans="1:9">
      <c r="B25" s="126" t="s">
        <v>40</v>
      </c>
      <c r="C25" s="115" t="s">
        <v>112</v>
      </c>
      <c r="D25" s="115" t="s">
        <v>41</v>
      </c>
      <c r="F25" s="1" t="s">
        <v>101</v>
      </c>
      <c r="G25" s="126" t="s">
        <v>49</v>
      </c>
      <c r="H25" s="115" t="s">
        <v>112</v>
      </c>
      <c r="I25" s="115" t="s">
        <v>41</v>
      </c>
    </row>
    <row r="27" spans="1:9">
      <c r="A27" s="1" t="s">
        <v>102</v>
      </c>
      <c r="B27" s="115" t="s">
        <v>95</v>
      </c>
      <c r="C27" s="115" t="s">
        <v>137</v>
      </c>
      <c r="D27" s="115" t="s">
        <v>44</v>
      </c>
      <c r="F27" s="1" t="s">
        <v>103</v>
      </c>
      <c r="G27" s="123"/>
      <c r="H27" s="123"/>
      <c r="I27" s="123"/>
    </row>
    <row r="28" spans="1:9">
      <c r="B28" s="115" t="s">
        <v>48</v>
      </c>
      <c r="C28" s="115" t="s">
        <v>138</v>
      </c>
      <c r="D28" s="115" t="s">
        <v>129</v>
      </c>
      <c r="F28" s="1" t="s">
        <v>106</v>
      </c>
      <c r="G28" s="115" t="s">
        <v>44</v>
      </c>
      <c r="H28" s="115" t="s">
        <v>139</v>
      </c>
      <c r="I28" s="126" t="s">
        <v>129</v>
      </c>
    </row>
    <row r="29" spans="1:9">
      <c r="B29" s="115" t="s">
        <v>21</v>
      </c>
      <c r="C29" s="115" t="s">
        <v>139</v>
      </c>
      <c r="D29" s="115" t="s">
        <v>45</v>
      </c>
      <c r="F29" s="1" t="s">
        <v>107</v>
      </c>
      <c r="G29" s="126" t="s">
        <v>95</v>
      </c>
      <c r="H29" s="115" t="s">
        <v>149</v>
      </c>
      <c r="I29" s="115" t="s">
        <v>48</v>
      </c>
    </row>
    <row r="30" spans="1:9">
      <c r="B30" s="115" t="s">
        <v>5</v>
      </c>
      <c r="C30" s="115" t="s">
        <v>135</v>
      </c>
      <c r="D30" s="115" t="s">
        <v>113</v>
      </c>
      <c r="F30" s="1" t="s">
        <v>108</v>
      </c>
      <c r="G30" s="115" t="s">
        <v>21</v>
      </c>
      <c r="H30" s="115" t="s">
        <v>146</v>
      </c>
      <c r="I30" s="115" t="s">
        <v>5</v>
      </c>
    </row>
    <row r="31" spans="1:9">
      <c r="F31" s="1" t="s">
        <v>109</v>
      </c>
      <c r="G31" s="126" t="s">
        <v>45</v>
      </c>
      <c r="H31" s="115" t="s">
        <v>133</v>
      </c>
      <c r="I31" s="115" t="s">
        <v>113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ACA1-4236-D44D-A508-51BFBD3EF512}">
  <dimension ref="G1:T14"/>
  <sheetViews>
    <sheetView tabSelected="1" topLeftCell="G1" zoomScale="130" zoomScaleNormal="130" workbookViewId="0">
      <selection activeCell="P18" sqref="P18"/>
    </sheetView>
  </sheetViews>
  <sheetFormatPr defaultColWidth="10.875" defaultRowHeight="15.75"/>
  <cols>
    <col min="1" max="7" width="10.875" style="5"/>
    <col min="8" max="8" width="14.625" style="5" customWidth="1"/>
    <col min="9" max="10" width="10.875" style="5"/>
    <col min="11" max="11" width="15.375" style="5" customWidth="1"/>
    <col min="12" max="12" width="10.875" style="5"/>
    <col min="13" max="13" width="11" style="5" customWidth="1"/>
    <col min="14" max="14" width="13" style="5" customWidth="1"/>
    <col min="15" max="16" width="10.875" style="5"/>
    <col min="17" max="17" width="15" style="5" customWidth="1"/>
    <col min="18" max="19" width="10.875" style="5"/>
    <col min="20" max="20" width="15.375" style="5" customWidth="1"/>
    <col min="21" max="16384" width="10.875" style="5"/>
  </cols>
  <sheetData>
    <row r="1" spans="7:20">
      <c r="H1" s="5" t="s">
        <v>116</v>
      </c>
      <c r="K1" s="5" t="s">
        <v>117</v>
      </c>
      <c r="N1" s="5" t="s">
        <v>98</v>
      </c>
      <c r="Q1" s="5" t="s">
        <v>104</v>
      </c>
      <c r="T1" s="5" t="s">
        <v>105</v>
      </c>
    </row>
    <row r="3" spans="7:20">
      <c r="G3" s="5" t="s">
        <v>118</v>
      </c>
      <c r="H3" s="5" t="s">
        <v>46</v>
      </c>
      <c r="J3" s="5" t="s">
        <v>118</v>
      </c>
      <c r="K3" s="5" t="s">
        <v>4</v>
      </c>
      <c r="M3" s="5" t="s">
        <v>118</v>
      </c>
      <c r="N3" s="5" t="s">
        <v>11</v>
      </c>
      <c r="P3" s="5" t="s">
        <v>118</v>
      </c>
      <c r="Q3" s="5" t="s">
        <v>18</v>
      </c>
      <c r="S3" s="5" t="s">
        <v>118</v>
      </c>
      <c r="T3" s="5" t="s">
        <v>50</v>
      </c>
    </row>
    <row r="4" spans="7:20">
      <c r="G4" s="5" t="s">
        <v>119</v>
      </c>
      <c r="H4" s="5" t="s">
        <v>22</v>
      </c>
      <c r="J4" s="5" t="s">
        <v>119</v>
      </c>
      <c r="K4" s="5" t="s">
        <v>0</v>
      </c>
      <c r="M4" s="5" t="s">
        <v>119</v>
      </c>
      <c r="N4" s="5" t="s">
        <v>17</v>
      </c>
      <c r="P4" s="5" t="s">
        <v>119</v>
      </c>
      <c r="Q4" s="5" t="s">
        <v>20</v>
      </c>
      <c r="S4" s="5" t="s">
        <v>119</v>
      </c>
      <c r="T4" s="5" t="s">
        <v>40</v>
      </c>
    </row>
    <row r="5" spans="7:20">
      <c r="G5" s="5" t="s">
        <v>120</v>
      </c>
      <c r="H5" s="5" t="s">
        <v>32</v>
      </c>
      <c r="J5" s="5" t="s">
        <v>120</v>
      </c>
      <c r="K5" s="5" t="s">
        <v>10</v>
      </c>
      <c r="M5" s="5" t="s">
        <v>120</v>
      </c>
      <c r="N5" s="5" t="s">
        <v>23</v>
      </c>
      <c r="P5" s="5" t="s">
        <v>120</v>
      </c>
      <c r="Q5" s="5" t="s">
        <v>16</v>
      </c>
      <c r="S5" s="5" t="s">
        <v>120</v>
      </c>
      <c r="T5" s="5" t="s">
        <v>49</v>
      </c>
    </row>
    <row r="6" spans="7:20">
      <c r="G6" s="5" t="s">
        <v>121</v>
      </c>
      <c r="H6" s="5" t="s">
        <v>38</v>
      </c>
      <c r="J6" s="5" t="s">
        <v>121</v>
      </c>
      <c r="K6" s="5" t="s">
        <v>7</v>
      </c>
      <c r="M6" s="5" t="s">
        <v>121</v>
      </c>
      <c r="N6" s="5" t="s">
        <v>37</v>
      </c>
      <c r="P6" s="5" t="s">
        <v>121</v>
      </c>
      <c r="Q6" s="5" t="s">
        <v>25</v>
      </c>
      <c r="S6" s="5" t="s">
        <v>121</v>
      </c>
      <c r="T6" s="5" t="s">
        <v>41</v>
      </c>
    </row>
    <row r="7" spans="7:20">
      <c r="G7" s="5" t="s">
        <v>122</v>
      </c>
      <c r="H7" s="5" t="s">
        <v>27</v>
      </c>
      <c r="J7" s="5" t="s">
        <v>122</v>
      </c>
      <c r="K7" s="5" t="s">
        <v>34</v>
      </c>
      <c r="M7" s="5" t="s">
        <v>122</v>
      </c>
      <c r="N7" s="5" t="s">
        <v>2</v>
      </c>
      <c r="P7" s="5" t="s">
        <v>122</v>
      </c>
      <c r="Q7" s="5" t="s">
        <v>141</v>
      </c>
      <c r="S7" s="5" t="s">
        <v>122</v>
      </c>
      <c r="T7" s="5" t="s">
        <v>47</v>
      </c>
    </row>
    <row r="8" spans="7:20">
      <c r="G8" s="5" t="s">
        <v>123</v>
      </c>
      <c r="H8" s="5" t="s">
        <v>36</v>
      </c>
      <c r="J8" s="5" t="s">
        <v>123</v>
      </c>
      <c r="K8" s="5" t="s">
        <v>33</v>
      </c>
      <c r="M8" s="5" t="s">
        <v>123</v>
      </c>
      <c r="N8" s="5" t="s">
        <v>24</v>
      </c>
      <c r="P8" s="5" t="s">
        <v>123</v>
      </c>
      <c r="Q8" s="5" t="s">
        <v>26</v>
      </c>
      <c r="S8" s="5" t="s">
        <v>123</v>
      </c>
      <c r="T8" s="5" t="s">
        <v>44</v>
      </c>
    </row>
    <row r="9" spans="7:20">
      <c r="G9" s="5" t="s">
        <v>124</v>
      </c>
      <c r="H9" s="5" t="s">
        <v>14</v>
      </c>
      <c r="J9" s="5" t="s">
        <v>124</v>
      </c>
      <c r="K9" s="5" t="s">
        <v>9</v>
      </c>
      <c r="M9" s="5" t="s">
        <v>124</v>
      </c>
      <c r="N9" s="5" t="s">
        <v>30</v>
      </c>
      <c r="P9" s="5" t="s">
        <v>124</v>
      </c>
      <c r="Q9" s="5" t="s">
        <v>42</v>
      </c>
      <c r="S9" s="5" t="s">
        <v>124</v>
      </c>
      <c r="T9" s="5" t="s">
        <v>95</v>
      </c>
    </row>
    <row r="10" spans="7:20">
      <c r="G10" s="5" t="s">
        <v>125</v>
      </c>
      <c r="H10" s="5" t="s">
        <v>11</v>
      </c>
      <c r="M10" s="5" t="s">
        <v>125</v>
      </c>
      <c r="N10" s="5" t="s">
        <v>31</v>
      </c>
      <c r="P10" s="5" t="s">
        <v>125</v>
      </c>
      <c r="Q10" s="5" t="s">
        <v>142</v>
      </c>
      <c r="S10" s="5" t="s">
        <v>125</v>
      </c>
      <c r="T10" s="5" t="s">
        <v>48</v>
      </c>
    </row>
    <row r="11" spans="7:20">
      <c r="G11" s="5" t="s">
        <v>126</v>
      </c>
      <c r="H11" s="5" t="s">
        <v>3</v>
      </c>
      <c r="M11" s="5" t="s">
        <v>126</v>
      </c>
      <c r="N11" s="5" t="s">
        <v>29</v>
      </c>
      <c r="P11" s="5" t="s">
        <v>126</v>
      </c>
      <c r="Q11" s="5" t="s">
        <v>1</v>
      </c>
      <c r="S11" s="5" t="s">
        <v>126</v>
      </c>
      <c r="T11" s="5" t="s">
        <v>21</v>
      </c>
    </row>
    <row r="12" spans="7:20">
      <c r="M12" s="5" t="s">
        <v>127</v>
      </c>
      <c r="N12" s="5" t="s">
        <v>12</v>
      </c>
      <c r="P12" s="5" t="s">
        <v>127</v>
      </c>
      <c r="Q12" s="5" t="s">
        <v>15</v>
      </c>
      <c r="S12" s="5" t="s">
        <v>127</v>
      </c>
      <c r="T12" s="5" t="s">
        <v>5</v>
      </c>
    </row>
    <row r="13" spans="7:20">
      <c r="M13" s="5" t="s">
        <v>147</v>
      </c>
      <c r="N13" s="5" t="s">
        <v>6</v>
      </c>
      <c r="S13" s="5" t="s">
        <v>147</v>
      </c>
      <c r="T13" s="5" t="s">
        <v>45</v>
      </c>
    </row>
    <row r="14" spans="7:20">
      <c r="S14" s="5" t="s">
        <v>148</v>
      </c>
      <c r="T14" s="5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F4A49-4915-6A44-8ECE-0AB16315D943}">
  <dimension ref="A1:U25"/>
  <sheetViews>
    <sheetView zoomScale="130" zoomScaleNormal="130" workbookViewId="0">
      <selection activeCell="X7" sqref="X7"/>
    </sheetView>
  </sheetViews>
  <sheetFormatPr defaultColWidth="10.875" defaultRowHeight="15.75"/>
  <cols>
    <col min="1" max="1" width="14.125" style="1" customWidth="1"/>
    <col min="2" max="2" width="15.5" style="1" customWidth="1"/>
    <col min="3" max="3" width="14.875" style="1" customWidth="1"/>
    <col min="4" max="4" width="16" style="1" customWidth="1"/>
    <col min="5" max="6" width="15.375" style="1" customWidth="1"/>
    <col min="7" max="8" width="16.125" style="1" customWidth="1"/>
    <col min="9" max="10" width="14.375" style="1" customWidth="1"/>
    <col min="11" max="11" width="15.875" style="1" customWidth="1"/>
    <col min="12" max="12" width="14.625" style="1" customWidth="1"/>
    <col min="13" max="14" width="14.5" style="1" customWidth="1"/>
    <col min="15" max="16" width="14.625" style="1" customWidth="1"/>
    <col min="17" max="17" width="14.5" style="1" customWidth="1"/>
    <col min="18" max="20" width="14.875" style="1" customWidth="1"/>
    <col min="21" max="21" width="14.125" style="1" customWidth="1"/>
    <col min="22" max="16384" width="10.875" style="1"/>
  </cols>
  <sheetData>
    <row r="1" spans="1:21">
      <c r="C1" s="1" t="s">
        <v>52</v>
      </c>
      <c r="E1" s="1" t="s">
        <v>53</v>
      </c>
      <c r="G1" s="1" t="s">
        <v>54</v>
      </c>
      <c r="I1" s="1" t="s">
        <v>55</v>
      </c>
      <c r="K1" s="1" t="s">
        <v>56</v>
      </c>
      <c r="M1" s="1" t="s">
        <v>57</v>
      </c>
      <c r="O1" s="1" t="s">
        <v>58</v>
      </c>
      <c r="Q1" s="1" t="s">
        <v>59</v>
      </c>
      <c r="S1" s="1" t="s">
        <v>60</v>
      </c>
      <c r="U1" s="1" t="s">
        <v>61</v>
      </c>
    </row>
    <row r="2" spans="1:21">
      <c r="A2" s="6" t="s">
        <v>51</v>
      </c>
      <c r="B2" s="134" t="s">
        <v>75</v>
      </c>
      <c r="C2" s="134"/>
      <c r="D2" s="135" t="s">
        <v>96</v>
      </c>
      <c r="E2" s="135"/>
      <c r="F2" s="136" t="s">
        <v>97</v>
      </c>
      <c r="G2" s="137"/>
      <c r="H2" s="131" t="s">
        <v>76</v>
      </c>
      <c r="I2" s="131"/>
      <c r="J2" s="130" t="s">
        <v>77</v>
      </c>
      <c r="K2" s="130"/>
      <c r="L2" s="128" t="s">
        <v>110</v>
      </c>
      <c r="M2" s="128"/>
      <c r="N2" s="129" t="s">
        <v>111</v>
      </c>
      <c r="O2" s="130"/>
      <c r="P2" s="131" t="s">
        <v>115</v>
      </c>
      <c r="Q2" s="131"/>
      <c r="R2" s="132" t="s">
        <v>140</v>
      </c>
      <c r="S2" s="132"/>
      <c r="T2" s="133" t="s">
        <v>94</v>
      </c>
      <c r="U2" s="133"/>
    </row>
    <row r="3" spans="1:21">
      <c r="A3" s="110" t="s">
        <v>52</v>
      </c>
      <c r="B3" s="110" t="s">
        <v>38</v>
      </c>
      <c r="C3" s="111" t="s">
        <v>36</v>
      </c>
      <c r="D3" s="112" t="s">
        <v>38</v>
      </c>
      <c r="E3" s="112" t="s">
        <v>22</v>
      </c>
      <c r="F3" s="110" t="s">
        <v>38</v>
      </c>
      <c r="G3" s="110" t="s">
        <v>27</v>
      </c>
      <c r="H3" s="112" t="s">
        <v>30</v>
      </c>
      <c r="I3" s="114" t="s">
        <v>2</v>
      </c>
      <c r="J3" s="110" t="s">
        <v>38</v>
      </c>
      <c r="K3" s="110" t="s">
        <v>46</v>
      </c>
      <c r="L3" s="119" t="s">
        <v>38</v>
      </c>
      <c r="M3" s="119" t="s">
        <v>32</v>
      </c>
      <c r="N3" s="110" t="s">
        <v>38</v>
      </c>
      <c r="O3" s="110" t="s">
        <v>14</v>
      </c>
      <c r="P3" s="112" t="s">
        <v>38</v>
      </c>
      <c r="Q3" s="112" t="s">
        <v>3</v>
      </c>
      <c r="R3" s="125" t="s">
        <v>38</v>
      </c>
      <c r="S3" s="125" t="s">
        <v>28</v>
      </c>
      <c r="T3" s="120" t="s">
        <v>38</v>
      </c>
      <c r="U3" s="120" t="s">
        <v>11</v>
      </c>
    </row>
    <row r="4" spans="1:21">
      <c r="A4" s="110" t="s">
        <v>53</v>
      </c>
      <c r="B4" s="110" t="s">
        <v>11</v>
      </c>
      <c r="C4" s="111" t="s">
        <v>22</v>
      </c>
      <c r="D4" s="112" t="s">
        <v>11</v>
      </c>
      <c r="E4" s="112" t="s">
        <v>27</v>
      </c>
      <c r="F4" s="110" t="s">
        <v>11</v>
      </c>
      <c r="G4" s="110" t="s">
        <v>46</v>
      </c>
      <c r="H4" s="112" t="s">
        <v>17</v>
      </c>
      <c r="I4" s="114" t="s">
        <v>12</v>
      </c>
      <c r="J4" s="110" t="s">
        <v>32</v>
      </c>
      <c r="K4" s="110" t="s">
        <v>11</v>
      </c>
      <c r="L4" s="119" t="s">
        <v>11</v>
      </c>
      <c r="M4" s="119" t="s">
        <v>14</v>
      </c>
      <c r="N4" s="110" t="s">
        <v>11</v>
      </c>
      <c r="O4" s="110" t="s">
        <v>3</v>
      </c>
      <c r="P4" s="112" t="s">
        <v>11</v>
      </c>
      <c r="Q4" s="112" t="s">
        <v>28</v>
      </c>
      <c r="R4" s="125" t="s">
        <v>11</v>
      </c>
      <c r="S4" s="125" t="s">
        <v>36</v>
      </c>
      <c r="T4" s="121" t="s">
        <v>28</v>
      </c>
      <c r="U4" s="121" t="s">
        <v>22</v>
      </c>
    </row>
    <row r="5" spans="1:21">
      <c r="A5" s="110" t="s">
        <v>54</v>
      </c>
      <c r="B5" s="110" t="s">
        <v>28</v>
      </c>
      <c r="C5" s="111" t="s">
        <v>27</v>
      </c>
      <c r="D5" s="112" t="s">
        <v>28</v>
      </c>
      <c r="E5" s="112" t="s">
        <v>46</v>
      </c>
      <c r="F5" s="110" t="s">
        <v>28</v>
      </c>
      <c r="G5" s="110" t="s">
        <v>32</v>
      </c>
      <c r="H5" s="112" t="s">
        <v>39</v>
      </c>
      <c r="I5" s="114" t="s">
        <v>35</v>
      </c>
      <c r="J5" s="110" t="s">
        <v>28</v>
      </c>
      <c r="K5" s="110" t="s">
        <v>14</v>
      </c>
      <c r="L5" s="119" t="s">
        <v>28</v>
      </c>
      <c r="M5" s="119" t="s">
        <v>3</v>
      </c>
      <c r="N5" s="110" t="s">
        <v>28</v>
      </c>
      <c r="O5" s="110" t="s">
        <v>36</v>
      </c>
      <c r="P5" s="112" t="s">
        <v>14</v>
      </c>
      <c r="Q5" s="112" t="s">
        <v>22</v>
      </c>
      <c r="R5" s="125" t="s">
        <v>3</v>
      </c>
      <c r="S5" s="125" t="s">
        <v>22</v>
      </c>
      <c r="T5" s="121" t="s">
        <v>3</v>
      </c>
      <c r="U5" s="121" t="s">
        <v>27</v>
      </c>
    </row>
    <row r="6" spans="1:21">
      <c r="A6" s="110" t="s">
        <v>55</v>
      </c>
      <c r="B6" s="110" t="s">
        <v>3</v>
      </c>
      <c r="C6" s="111" t="s">
        <v>46</v>
      </c>
      <c r="D6" s="112" t="s">
        <v>3</v>
      </c>
      <c r="E6" s="112" t="s">
        <v>32</v>
      </c>
      <c r="F6" s="110" t="s">
        <v>3</v>
      </c>
      <c r="G6" s="110" t="s">
        <v>14</v>
      </c>
      <c r="H6" s="112" t="s">
        <v>6</v>
      </c>
      <c r="I6" s="114" t="s">
        <v>37</v>
      </c>
      <c r="J6" s="110" t="s">
        <v>3</v>
      </c>
      <c r="K6" s="110" t="s">
        <v>36</v>
      </c>
      <c r="L6" s="119" t="s">
        <v>46</v>
      </c>
      <c r="M6" s="119" t="s">
        <v>22</v>
      </c>
      <c r="N6" s="110" t="s">
        <v>32</v>
      </c>
      <c r="O6" s="110" t="s">
        <v>22</v>
      </c>
      <c r="P6" s="112" t="s">
        <v>32</v>
      </c>
      <c r="Q6" s="112" t="s">
        <v>27</v>
      </c>
      <c r="R6" s="125" t="s">
        <v>14</v>
      </c>
      <c r="S6" s="125" t="s">
        <v>27</v>
      </c>
      <c r="T6" s="121" t="s">
        <v>14</v>
      </c>
      <c r="U6" s="121" t="s">
        <v>46</v>
      </c>
    </row>
    <row r="7" spans="1:21">
      <c r="A7" s="110" t="s">
        <v>56</v>
      </c>
      <c r="B7" s="110" t="s">
        <v>14</v>
      </c>
      <c r="C7" s="111" t="s">
        <v>32</v>
      </c>
      <c r="D7" s="112" t="s">
        <v>14</v>
      </c>
      <c r="E7" s="112" t="s">
        <v>36</v>
      </c>
      <c r="F7" s="110" t="s">
        <v>22</v>
      </c>
      <c r="G7" s="110" t="s">
        <v>36</v>
      </c>
      <c r="H7" s="112" t="s">
        <v>23</v>
      </c>
      <c r="I7" s="114" t="s">
        <v>29</v>
      </c>
      <c r="J7" s="110" t="s">
        <v>27</v>
      </c>
      <c r="K7" s="110" t="s">
        <v>22</v>
      </c>
      <c r="L7" s="119" t="s">
        <v>27</v>
      </c>
      <c r="M7" s="119" t="s">
        <v>36</v>
      </c>
      <c r="N7" s="110" t="s">
        <v>46</v>
      </c>
      <c r="O7" s="110" t="s">
        <v>27</v>
      </c>
      <c r="P7" s="124" t="s">
        <v>46</v>
      </c>
      <c r="Q7" s="112" t="s">
        <v>36</v>
      </c>
      <c r="R7" s="125" t="s">
        <v>32</v>
      </c>
      <c r="S7" s="125" t="s">
        <v>46</v>
      </c>
      <c r="T7" s="122" t="s">
        <v>32</v>
      </c>
      <c r="U7" s="122" t="s">
        <v>36</v>
      </c>
    </row>
    <row r="8" spans="1:21">
      <c r="A8" s="110" t="s">
        <v>57</v>
      </c>
      <c r="B8" s="110" t="s">
        <v>17</v>
      </c>
      <c r="C8" s="111" t="s">
        <v>35</v>
      </c>
      <c r="D8" s="112" t="s">
        <v>4</v>
      </c>
      <c r="E8" s="112" t="s">
        <v>34</v>
      </c>
      <c r="F8" s="110" t="s">
        <v>4</v>
      </c>
      <c r="G8" s="110" t="s">
        <v>93</v>
      </c>
      <c r="H8" s="112" t="s">
        <v>31</v>
      </c>
      <c r="I8" s="114" t="s">
        <v>24</v>
      </c>
      <c r="J8" s="110" t="s">
        <v>4</v>
      </c>
      <c r="K8" s="110" t="s">
        <v>7</v>
      </c>
      <c r="L8" s="119" t="s">
        <v>4</v>
      </c>
      <c r="M8" s="119" t="s">
        <v>9</v>
      </c>
      <c r="N8" s="110" t="s">
        <v>17</v>
      </c>
      <c r="O8" s="110" t="s">
        <v>30</v>
      </c>
      <c r="P8" s="112" t="s">
        <v>4</v>
      </c>
      <c r="Q8" s="112" t="s">
        <v>10</v>
      </c>
      <c r="R8" s="125" t="s">
        <v>4</v>
      </c>
      <c r="S8" s="125" t="s">
        <v>33</v>
      </c>
      <c r="T8" s="120" t="s">
        <v>4</v>
      </c>
      <c r="U8" s="120" t="s">
        <v>0</v>
      </c>
    </row>
    <row r="9" spans="1:21">
      <c r="A9" s="110" t="s">
        <v>58</v>
      </c>
      <c r="B9" s="110" t="s">
        <v>2</v>
      </c>
      <c r="C9" s="111" t="s">
        <v>12</v>
      </c>
      <c r="D9" s="112" t="s">
        <v>0</v>
      </c>
      <c r="E9" s="112" t="s">
        <v>93</v>
      </c>
      <c r="F9" s="110" t="s">
        <v>0</v>
      </c>
      <c r="G9" s="110" t="s">
        <v>7</v>
      </c>
      <c r="H9" s="112" t="s">
        <v>8</v>
      </c>
      <c r="I9" s="114" t="s">
        <v>42</v>
      </c>
      <c r="J9" s="110" t="s">
        <v>0</v>
      </c>
      <c r="K9" s="110" t="s">
        <v>9</v>
      </c>
      <c r="L9" s="119" t="s">
        <v>0</v>
      </c>
      <c r="M9" s="119" t="s">
        <v>10</v>
      </c>
      <c r="N9" s="110" t="s">
        <v>2</v>
      </c>
      <c r="O9" s="110" t="s">
        <v>39</v>
      </c>
      <c r="P9" s="112" t="s">
        <v>0</v>
      </c>
      <c r="Q9" s="112" t="s">
        <v>33</v>
      </c>
      <c r="R9" s="125" t="s">
        <v>0</v>
      </c>
      <c r="S9" s="125" t="s">
        <v>34</v>
      </c>
      <c r="T9" s="122" t="s">
        <v>10</v>
      </c>
      <c r="U9" s="122" t="s">
        <v>7</v>
      </c>
    </row>
    <row r="10" spans="1:21">
      <c r="A10" s="110" t="s">
        <v>59</v>
      </c>
      <c r="B10" s="110" t="s">
        <v>30</v>
      </c>
      <c r="C10" s="111" t="s">
        <v>39</v>
      </c>
      <c r="D10" s="112" t="s">
        <v>33</v>
      </c>
      <c r="E10" s="112" t="s">
        <v>7</v>
      </c>
      <c r="F10" s="110" t="s">
        <v>33</v>
      </c>
      <c r="G10" s="110" t="s">
        <v>9</v>
      </c>
      <c r="H10" s="112" t="s">
        <v>18</v>
      </c>
      <c r="I10" s="114" t="s">
        <v>25</v>
      </c>
      <c r="J10" s="110" t="s">
        <v>33</v>
      </c>
      <c r="K10" s="110" t="s">
        <v>10</v>
      </c>
      <c r="L10" s="119" t="s">
        <v>33</v>
      </c>
      <c r="M10" s="119" t="s">
        <v>34</v>
      </c>
      <c r="N10" s="110" t="s">
        <v>12</v>
      </c>
      <c r="O10" s="110" t="s">
        <v>35</v>
      </c>
      <c r="P10" s="112" t="s">
        <v>7</v>
      </c>
      <c r="Q10" s="112" t="s">
        <v>34</v>
      </c>
      <c r="R10" s="125" t="s">
        <v>10</v>
      </c>
      <c r="S10" s="125" t="s">
        <v>93</v>
      </c>
      <c r="T10" s="120" t="s">
        <v>9</v>
      </c>
      <c r="U10" s="120" t="s">
        <v>34</v>
      </c>
    </row>
    <row r="11" spans="1:21">
      <c r="A11" s="110" t="s">
        <v>60</v>
      </c>
      <c r="B11" s="110" t="s">
        <v>23</v>
      </c>
      <c r="C11" s="111" t="s">
        <v>24</v>
      </c>
      <c r="D11" s="112" t="s">
        <v>10</v>
      </c>
      <c r="E11" s="112" t="s">
        <v>9</v>
      </c>
      <c r="F11" s="110" t="s">
        <v>10</v>
      </c>
      <c r="G11" s="110" t="s">
        <v>34</v>
      </c>
      <c r="H11" s="112" t="s">
        <v>79</v>
      </c>
      <c r="I11" s="114" t="s">
        <v>16</v>
      </c>
      <c r="J11" s="110" t="s">
        <v>93</v>
      </c>
      <c r="K11" s="110" t="s">
        <v>34</v>
      </c>
      <c r="L11" s="119" t="s">
        <v>7</v>
      </c>
      <c r="M11" s="119" t="s">
        <v>93</v>
      </c>
      <c r="N11" s="110" t="s">
        <v>23</v>
      </c>
      <c r="O11" s="110" t="s">
        <v>6</v>
      </c>
      <c r="P11" s="112" t="s">
        <v>50</v>
      </c>
      <c r="Q11" s="112" t="s">
        <v>49</v>
      </c>
      <c r="R11" s="125" t="s">
        <v>9</v>
      </c>
      <c r="S11" s="125" t="s">
        <v>7</v>
      </c>
      <c r="T11" s="119"/>
      <c r="U11" s="119"/>
    </row>
    <row r="12" spans="1:21">
      <c r="A12" s="110" t="s">
        <v>61</v>
      </c>
      <c r="B12" s="110" t="s">
        <v>37</v>
      </c>
      <c r="C12" s="111" t="s">
        <v>29</v>
      </c>
      <c r="D12" s="112" t="s">
        <v>2</v>
      </c>
      <c r="E12" s="112" t="s">
        <v>35</v>
      </c>
      <c r="F12" s="110" t="s">
        <v>8</v>
      </c>
      <c r="G12" s="110" t="s">
        <v>25</v>
      </c>
      <c r="H12" s="112" t="s">
        <v>26</v>
      </c>
      <c r="I12" s="114" t="s">
        <v>1</v>
      </c>
      <c r="J12" s="110" t="s">
        <v>12</v>
      </c>
      <c r="K12" s="110" t="s">
        <v>39</v>
      </c>
      <c r="L12" s="119" t="s">
        <v>25</v>
      </c>
      <c r="M12" s="119" t="s">
        <v>15</v>
      </c>
      <c r="N12" s="110" t="s">
        <v>37</v>
      </c>
      <c r="O12" s="110" t="s">
        <v>31</v>
      </c>
      <c r="P12" s="112" t="s">
        <v>40</v>
      </c>
      <c r="Q12" s="112" t="s">
        <v>41</v>
      </c>
      <c r="R12" s="125" t="s">
        <v>17</v>
      </c>
      <c r="S12" s="125" t="s">
        <v>23</v>
      </c>
      <c r="T12" s="119"/>
      <c r="U12" s="119"/>
    </row>
    <row r="13" spans="1:21">
      <c r="A13" s="110" t="s">
        <v>62</v>
      </c>
      <c r="B13" s="110" t="s">
        <v>6</v>
      </c>
      <c r="C13" s="111" t="s">
        <v>31</v>
      </c>
      <c r="D13" s="112" t="s">
        <v>30</v>
      </c>
      <c r="E13" s="112" t="s">
        <v>12</v>
      </c>
      <c r="F13" s="110" t="s">
        <v>18</v>
      </c>
      <c r="G13" s="110" t="s">
        <v>15</v>
      </c>
      <c r="H13" s="112"/>
      <c r="I13" s="114"/>
      <c r="J13" s="110" t="s">
        <v>30</v>
      </c>
      <c r="K13" s="110" t="s">
        <v>35</v>
      </c>
      <c r="L13" s="119" t="s">
        <v>18</v>
      </c>
      <c r="M13" s="119" t="s">
        <v>42</v>
      </c>
      <c r="N13" s="110" t="s">
        <v>29</v>
      </c>
      <c r="O13" s="110" t="s">
        <v>24</v>
      </c>
      <c r="P13" s="112" t="s">
        <v>95</v>
      </c>
      <c r="Q13" s="112" t="s">
        <v>44</v>
      </c>
      <c r="R13" s="125" t="s">
        <v>132</v>
      </c>
      <c r="S13" s="125" t="s">
        <v>37</v>
      </c>
      <c r="T13" s="119"/>
      <c r="U13" s="119"/>
    </row>
    <row r="14" spans="1:21">
      <c r="A14" s="110" t="s">
        <v>63</v>
      </c>
      <c r="B14" s="110" t="s">
        <v>42</v>
      </c>
      <c r="C14" s="111" t="s">
        <v>25</v>
      </c>
      <c r="D14" s="112" t="s">
        <v>17</v>
      </c>
      <c r="E14" s="112" t="s">
        <v>39</v>
      </c>
      <c r="F14" s="110" t="s">
        <v>79</v>
      </c>
      <c r="G14" s="110" t="s">
        <v>1</v>
      </c>
      <c r="H14" s="112"/>
      <c r="I14" s="114"/>
      <c r="J14" s="110" t="s">
        <v>17</v>
      </c>
      <c r="K14" s="110" t="s">
        <v>2</v>
      </c>
      <c r="L14" s="119" t="s">
        <v>1</v>
      </c>
      <c r="M14" s="119" t="s">
        <v>20</v>
      </c>
      <c r="N14" s="110" t="s">
        <v>18</v>
      </c>
      <c r="O14" s="110" t="s">
        <v>8</v>
      </c>
      <c r="P14" s="112" t="s">
        <v>48</v>
      </c>
      <c r="Q14" s="112" t="s">
        <v>47</v>
      </c>
      <c r="R14" s="125" t="s">
        <v>18</v>
      </c>
      <c r="S14" s="125" t="s">
        <v>20</v>
      </c>
      <c r="T14" s="120"/>
      <c r="U14" s="120"/>
    </row>
    <row r="15" spans="1:21">
      <c r="A15" s="110" t="s">
        <v>64</v>
      </c>
      <c r="B15" s="110" t="s">
        <v>8</v>
      </c>
      <c r="C15" s="111" t="s">
        <v>15</v>
      </c>
      <c r="D15" s="112" t="s">
        <v>37</v>
      </c>
      <c r="E15" s="112" t="s">
        <v>24</v>
      </c>
      <c r="F15" s="110" t="s">
        <v>26</v>
      </c>
      <c r="G15" s="110" t="s">
        <v>20</v>
      </c>
      <c r="H15" s="112"/>
      <c r="I15" s="114"/>
      <c r="J15" s="110" t="s">
        <v>29</v>
      </c>
      <c r="K15" s="110" t="s">
        <v>31</v>
      </c>
      <c r="L15" s="119" t="s">
        <v>26</v>
      </c>
      <c r="M15" s="119" t="s">
        <v>16</v>
      </c>
      <c r="N15" s="110" t="s">
        <v>42</v>
      </c>
      <c r="O15" s="110" t="s">
        <v>15</v>
      </c>
      <c r="P15" s="112" t="s">
        <v>21</v>
      </c>
      <c r="Q15" s="112" t="s">
        <v>45</v>
      </c>
      <c r="R15" s="125" t="s">
        <v>16</v>
      </c>
      <c r="S15" s="125" t="s">
        <v>25</v>
      </c>
      <c r="T15" s="122"/>
      <c r="U15" s="122"/>
    </row>
    <row r="16" spans="1:21">
      <c r="A16" s="110" t="s">
        <v>65</v>
      </c>
      <c r="B16" s="110" t="s">
        <v>16</v>
      </c>
      <c r="C16" s="111" t="s">
        <v>1</v>
      </c>
      <c r="D16" s="112" t="s">
        <v>6</v>
      </c>
      <c r="E16" s="112" t="s">
        <v>29</v>
      </c>
      <c r="F16" s="110" t="s">
        <v>21</v>
      </c>
      <c r="G16" s="110" t="s">
        <v>41</v>
      </c>
      <c r="H16" s="112"/>
      <c r="I16" s="114"/>
      <c r="J16" s="110" t="s">
        <v>6</v>
      </c>
      <c r="K16" s="110" t="s">
        <v>24</v>
      </c>
      <c r="L16" s="119" t="s">
        <v>47</v>
      </c>
      <c r="M16" s="119" t="s">
        <v>21</v>
      </c>
      <c r="N16" s="110" t="s">
        <v>26</v>
      </c>
      <c r="O16" s="110" t="s">
        <v>79</v>
      </c>
      <c r="P16" s="112" t="s">
        <v>5</v>
      </c>
      <c r="Q16" s="112" t="s">
        <v>113</v>
      </c>
      <c r="R16" s="125" t="s">
        <v>50</v>
      </c>
      <c r="S16" s="125" t="s">
        <v>40</v>
      </c>
      <c r="T16" s="120"/>
      <c r="U16" s="120"/>
    </row>
    <row r="17" spans="1:21">
      <c r="A17" s="110" t="s">
        <v>66</v>
      </c>
      <c r="B17" s="110" t="s">
        <v>79</v>
      </c>
      <c r="C17" s="111" t="s">
        <v>20</v>
      </c>
      <c r="D17" s="112" t="s">
        <v>23</v>
      </c>
      <c r="E17" s="112" t="s">
        <v>31</v>
      </c>
      <c r="F17" s="110" t="s">
        <v>47</v>
      </c>
      <c r="G17" s="110" t="s">
        <v>50</v>
      </c>
      <c r="H17" s="112"/>
      <c r="I17" s="114"/>
      <c r="J17" s="110" t="s">
        <v>23</v>
      </c>
      <c r="K17" s="110" t="s">
        <v>37</v>
      </c>
      <c r="L17" s="119" t="s">
        <v>41</v>
      </c>
      <c r="M17" s="119" t="s">
        <v>95</v>
      </c>
      <c r="N17" s="110" t="s">
        <v>16</v>
      </c>
      <c r="O17" s="110" t="s">
        <v>20</v>
      </c>
      <c r="P17" s="112" t="s">
        <v>2</v>
      </c>
      <c r="Q17" s="112" t="s">
        <v>23</v>
      </c>
      <c r="R17" s="125" t="s">
        <v>44</v>
      </c>
      <c r="S17" s="125" t="s">
        <v>129</v>
      </c>
      <c r="T17" s="122"/>
      <c r="U17" s="122"/>
    </row>
    <row r="18" spans="1:21">
      <c r="A18" s="110" t="s">
        <v>67</v>
      </c>
      <c r="B18" s="110" t="s">
        <v>47</v>
      </c>
      <c r="C18" s="111" t="s">
        <v>19</v>
      </c>
      <c r="D18" s="112" t="s">
        <v>41</v>
      </c>
      <c r="E18" s="112" t="s">
        <v>19</v>
      </c>
      <c r="F18" s="110" t="s">
        <v>95</v>
      </c>
      <c r="G18" s="110" t="s">
        <v>19</v>
      </c>
      <c r="H18" s="112"/>
      <c r="I18" s="114"/>
      <c r="J18" s="110" t="s">
        <v>50</v>
      </c>
      <c r="K18" s="110" t="s">
        <v>95</v>
      </c>
      <c r="L18" s="119" t="s">
        <v>50</v>
      </c>
      <c r="M18" s="119" t="s">
        <v>19</v>
      </c>
      <c r="N18" s="109"/>
      <c r="P18" s="112" t="s">
        <v>37</v>
      </c>
      <c r="Q18" s="112" t="s">
        <v>17</v>
      </c>
      <c r="R18" s="125" t="s">
        <v>95</v>
      </c>
      <c r="S18" s="125" t="s">
        <v>48</v>
      </c>
      <c r="T18" s="120"/>
      <c r="U18" s="120"/>
    </row>
    <row r="19" spans="1:21">
      <c r="A19" s="110" t="s">
        <v>68</v>
      </c>
      <c r="B19" s="110" t="s">
        <v>41</v>
      </c>
      <c r="C19" s="111" t="s">
        <v>50</v>
      </c>
      <c r="D19" s="112" t="s">
        <v>21</v>
      </c>
      <c r="E19" s="112" t="s">
        <v>50</v>
      </c>
      <c r="F19" s="110" t="s">
        <v>48</v>
      </c>
      <c r="G19" s="110" t="s">
        <v>49</v>
      </c>
      <c r="H19" s="112"/>
      <c r="I19" s="114"/>
      <c r="J19" s="110" t="s">
        <v>21</v>
      </c>
      <c r="K19" s="110" t="s">
        <v>19</v>
      </c>
      <c r="L19" s="119" t="s">
        <v>44</v>
      </c>
      <c r="M19" s="119" t="s">
        <v>48</v>
      </c>
      <c r="N19" s="109"/>
      <c r="P19" s="112" t="s">
        <v>24</v>
      </c>
      <c r="Q19" s="112" t="s">
        <v>114</v>
      </c>
      <c r="R19" s="125" t="s">
        <v>21</v>
      </c>
      <c r="S19" s="125" t="s">
        <v>5</v>
      </c>
      <c r="T19" s="121"/>
      <c r="U19" s="121"/>
    </row>
    <row r="20" spans="1:21">
      <c r="A20" s="110" t="s">
        <v>69</v>
      </c>
      <c r="B20" s="110" t="s">
        <v>21</v>
      </c>
      <c r="C20" s="111" t="s">
        <v>95</v>
      </c>
      <c r="D20" s="112" t="s">
        <v>47</v>
      </c>
      <c r="E20" s="112" t="s">
        <v>95</v>
      </c>
      <c r="F20" s="110" t="s">
        <v>44</v>
      </c>
      <c r="G20" s="110" t="s">
        <v>40</v>
      </c>
      <c r="H20" s="112"/>
      <c r="I20" s="114"/>
      <c r="J20" s="110" t="s">
        <v>47</v>
      </c>
      <c r="K20" s="110" t="s">
        <v>41</v>
      </c>
      <c r="L20" s="119" t="s">
        <v>49</v>
      </c>
      <c r="M20" s="119" t="s">
        <v>45</v>
      </c>
      <c r="N20" s="109"/>
      <c r="P20" s="112" t="s">
        <v>18</v>
      </c>
      <c r="Q20" s="112" t="s">
        <v>16</v>
      </c>
      <c r="R20" s="125" t="s">
        <v>45</v>
      </c>
      <c r="S20" s="125" t="s">
        <v>113</v>
      </c>
      <c r="T20" s="122"/>
      <c r="U20" s="122"/>
    </row>
    <row r="21" spans="1:21">
      <c r="A21" s="110" t="s">
        <v>70</v>
      </c>
      <c r="B21" s="110" t="s">
        <v>44</v>
      </c>
      <c r="C21" s="111" t="s">
        <v>5</v>
      </c>
      <c r="D21" s="112" t="s">
        <v>49</v>
      </c>
      <c r="E21" s="112" t="s">
        <v>5</v>
      </c>
      <c r="F21" s="110" t="s">
        <v>45</v>
      </c>
      <c r="G21" s="110" t="s">
        <v>5</v>
      </c>
      <c r="H21" s="112"/>
      <c r="I21" s="114"/>
      <c r="J21" s="110" t="s">
        <v>40</v>
      </c>
      <c r="K21" s="110" t="s">
        <v>45</v>
      </c>
      <c r="L21" s="119" t="s">
        <v>40</v>
      </c>
      <c r="M21" s="119" t="s">
        <v>5</v>
      </c>
      <c r="N21" s="109"/>
      <c r="P21" s="112" t="s">
        <v>20</v>
      </c>
      <c r="Q21" s="112" t="s">
        <v>25</v>
      </c>
      <c r="T21" s="120"/>
      <c r="U21" s="120"/>
    </row>
    <row r="22" spans="1:21">
      <c r="A22" s="110" t="s">
        <v>71</v>
      </c>
      <c r="B22" s="110" t="s">
        <v>49</v>
      </c>
      <c r="C22" s="111" t="s">
        <v>40</v>
      </c>
      <c r="D22" s="112" t="s">
        <v>48</v>
      </c>
      <c r="E22" s="112" t="s">
        <v>40</v>
      </c>
      <c r="F22" s="109"/>
      <c r="J22" s="110" t="s">
        <v>48</v>
      </c>
      <c r="K22" s="110" t="s">
        <v>5</v>
      </c>
      <c r="L22" s="109"/>
      <c r="P22" s="112"/>
      <c r="Q22" s="112"/>
      <c r="T22" s="121"/>
      <c r="U22" s="121"/>
    </row>
    <row r="23" spans="1:21">
      <c r="A23" s="110" t="s">
        <v>72</v>
      </c>
      <c r="B23" s="110" t="s">
        <v>48</v>
      </c>
      <c r="C23" s="111" t="s">
        <v>45</v>
      </c>
      <c r="D23" s="112" t="s">
        <v>44</v>
      </c>
      <c r="E23" s="112" t="s">
        <v>45</v>
      </c>
      <c r="F23" s="109"/>
      <c r="J23" s="110" t="s">
        <v>44</v>
      </c>
      <c r="K23" s="110" t="s">
        <v>49</v>
      </c>
      <c r="L23" s="109"/>
      <c r="P23" s="112"/>
      <c r="Q23" s="112"/>
      <c r="T23" s="122"/>
      <c r="U23" s="122"/>
    </row>
    <row r="24" spans="1:21">
      <c r="A24" s="113" t="s">
        <v>73</v>
      </c>
      <c r="B24" s="113"/>
    </row>
    <row r="25" spans="1:21">
      <c r="A25" s="113" t="s">
        <v>74</v>
      </c>
      <c r="B25" s="113"/>
    </row>
  </sheetData>
  <mergeCells count="10"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1B231-C09F-2547-BC53-2F7511D4AC95}">
  <dimension ref="A1:BA1000"/>
  <sheetViews>
    <sheetView zoomScale="150" zoomScaleNormal="150" workbookViewId="0">
      <selection activeCell="AW16" sqref="AW16"/>
    </sheetView>
  </sheetViews>
  <sheetFormatPr defaultColWidth="13.5" defaultRowHeight="15" customHeight="1"/>
  <cols>
    <col min="1" max="1" width="16.875" style="16" customWidth="1"/>
    <col min="2" max="16" width="1.875" style="16" customWidth="1"/>
    <col min="17" max="17" width="2.5" style="16" customWidth="1"/>
    <col min="18" max="20" width="1.875" style="16" customWidth="1"/>
    <col min="21" max="21" width="4.5" style="16" customWidth="1"/>
    <col min="22" max="24" width="1.875" style="16" customWidth="1"/>
    <col min="25" max="25" width="3.125" style="16" customWidth="1"/>
    <col min="26" max="28" width="1.875" style="16" customWidth="1"/>
    <col min="29" max="29" width="3.375" style="16" customWidth="1"/>
    <col min="30" max="36" width="1.875" style="16" customWidth="1"/>
    <col min="37" max="37" width="2.875" style="16" customWidth="1"/>
    <col min="38" max="41" width="1.875" style="16" customWidth="1"/>
    <col min="42" max="42" width="0.875" style="16" customWidth="1"/>
    <col min="43" max="46" width="1.875" style="16" customWidth="1"/>
    <col min="47" max="48" width="2.5" style="16" customWidth="1"/>
    <col min="49" max="49" width="2.875" style="16" customWidth="1"/>
    <col min="50" max="50" width="0.5" style="16" customWidth="1"/>
    <col min="51" max="51" width="3.125" style="16" customWidth="1"/>
    <col min="52" max="52" width="0.5" style="16" customWidth="1"/>
    <col min="53" max="53" width="3.125" style="16" customWidth="1"/>
    <col min="54" max="16384" width="13.5" style="16"/>
  </cols>
  <sheetData>
    <row r="1" spans="1:53" ht="16.5" customHeight="1" thickBot="1">
      <c r="A1" s="12" t="s">
        <v>92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40">
        <v>43786</v>
      </c>
      <c r="AR1" s="141"/>
      <c r="AS1" s="141"/>
      <c r="AT1" s="141"/>
      <c r="AU1" s="141"/>
      <c r="AV1" s="141"/>
      <c r="AW1" s="141"/>
      <c r="AX1" s="13"/>
      <c r="AY1" s="14"/>
      <c r="AZ1" s="15"/>
    </row>
    <row r="2" spans="1:53" ht="33.75" customHeight="1" thickTop="1" thickBot="1">
      <c r="A2" s="17" t="s">
        <v>80</v>
      </c>
      <c r="B2" s="142" t="str">
        <f>(A3)</f>
        <v>Pákai György</v>
      </c>
      <c r="C2" s="143"/>
      <c r="D2" s="143"/>
      <c r="E2" s="143"/>
      <c r="F2" s="138" t="str">
        <f>(A4)</f>
        <v>Góbi István</v>
      </c>
      <c r="G2" s="139"/>
      <c r="H2" s="139"/>
      <c r="I2" s="139"/>
      <c r="J2" s="138" t="str">
        <f>(A5)</f>
        <v>pihen</v>
      </c>
      <c r="K2" s="139"/>
      <c r="L2" s="139"/>
      <c r="M2" s="139"/>
      <c r="N2" s="138" t="str">
        <f>(A6)</f>
        <v>Seremet Szilárd</v>
      </c>
      <c r="O2" s="139"/>
      <c r="P2" s="139"/>
      <c r="Q2" s="139"/>
      <c r="R2" s="138" t="str">
        <f>(A7)</f>
        <v>Szathmáry Károly</v>
      </c>
      <c r="S2" s="139"/>
      <c r="T2" s="139"/>
      <c r="U2" s="139"/>
      <c r="V2" s="138" t="str">
        <f>(A8)</f>
        <v>Mártonfi István</v>
      </c>
      <c r="W2" s="139"/>
      <c r="X2" s="139"/>
      <c r="Y2" s="139"/>
      <c r="Z2" s="138" t="str">
        <f>(A9)</f>
        <v>Mészáros György</v>
      </c>
      <c r="AA2" s="139"/>
      <c r="AB2" s="139"/>
      <c r="AC2" s="139"/>
      <c r="AD2" s="138" t="str">
        <f>(A10)</f>
        <v>Kiss István</v>
      </c>
      <c r="AE2" s="139"/>
      <c r="AF2" s="139"/>
      <c r="AG2" s="139"/>
      <c r="AH2" s="138" t="str">
        <f>(A11)</f>
        <v>Szatmári Tamás</v>
      </c>
      <c r="AI2" s="139"/>
      <c r="AJ2" s="139"/>
      <c r="AK2" s="139"/>
      <c r="AL2" s="138" t="str">
        <f>(A12)</f>
        <v>Lukács Viktor</v>
      </c>
      <c r="AM2" s="139"/>
      <c r="AN2" s="139"/>
      <c r="AO2" s="139"/>
      <c r="AP2" s="18"/>
      <c r="AQ2" s="19" t="s">
        <v>81</v>
      </c>
      <c r="AR2" s="20" t="s">
        <v>82</v>
      </c>
      <c r="AS2" s="20" t="s">
        <v>83</v>
      </c>
      <c r="AT2" s="20" t="s">
        <v>84</v>
      </c>
      <c r="AU2" s="20" t="s">
        <v>85</v>
      </c>
      <c r="AV2" s="20" t="s">
        <v>86</v>
      </c>
      <c r="AW2" s="21" t="s">
        <v>87</v>
      </c>
      <c r="AX2" s="13"/>
      <c r="AY2" s="22" t="s">
        <v>88</v>
      </c>
      <c r="AZ2" s="23"/>
      <c r="BA2" s="24" t="s">
        <v>89</v>
      </c>
    </row>
    <row r="3" spans="1:53" ht="16.5" customHeight="1" thickTop="1">
      <c r="A3" s="25" t="s">
        <v>38</v>
      </c>
      <c r="B3" s="26"/>
      <c r="C3" s="27"/>
      <c r="D3" s="27"/>
      <c r="E3" s="27"/>
      <c r="F3" s="28">
        <v>9</v>
      </c>
      <c r="G3" s="29">
        <f>(N62)</f>
        <v>1</v>
      </c>
      <c r="H3" s="29">
        <f>(P62)</f>
        <v>3</v>
      </c>
      <c r="I3" s="30" t="str">
        <f>IF(G3=".","-",IF(G3&gt;H3,"g",IF(G3=H3,"d","v")))</f>
        <v>v</v>
      </c>
      <c r="J3" s="28">
        <v>8</v>
      </c>
      <c r="K3" s="31" t="str">
        <f>(N56)</f>
        <v>.</v>
      </c>
      <c r="L3" s="31" t="str">
        <f>(P56)</f>
        <v>.</v>
      </c>
      <c r="M3" s="30" t="str">
        <f t="shared" ref="M3:M4" si="0">IF(K3=".","-",IF(K3&gt;L3,"g",IF(K3=L3,"d","v")))</f>
        <v>-</v>
      </c>
      <c r="N3" s="28">
        <v>7</v>
      </c>
      <c r="O3" s="31">
        <f>(N50)</f>
        <v>4</v>
      </c>
      <c r="P3" s="31">
        <f>(P50)</f>
        <v>1</v>
      </c>
      <c r="Q3" s="30" t="str">
        <f t="shared" ref="Q3:Q5" si="1">IF(O3=".","-",IF(O3&gt;P3,"g",IF(O3=P3,"d","v")))</f>
        <v>g</v>
      </c>
      <c r="R3" s="28">
        <v>6</v>
      </c>
      <c r="S3" s="31">
        <f>(N44)</f>
        <v>2</v>
      </c>
      <c r="T3" s="31">
        <f>(P44)</f>
        <v>1</v>
      </c>
      <c r="U3" s="30" t="str">
        <f t="shared" ref="U3:U6" si="2">IF(S3=".","-",IF(S3&gt;T3,"g",IF(S3=T3,"d","v")))</f>
        <v>g</v>
      </c>
      <c r="V3" s="28">
        <v>5</v>
      </c>
      <c r="W3" s="31">
        <f>(N38)</f>
        <v>0</v>
      </c>
      <c r="X3" s="31">
        <f>(P38)</f>
        <v>0</v>
      </c>
      <c r="Y3" s="30" t="str">
        <f t="shared" ref="Y3:Y7" si="3">IF(W3=".","-",IF(W3&gt;X3,"g",IF(W3=X3,"d","v")))</f>
        <v>d</v>
      </c>
      <c r="Z3" s="28">
        <v>4</v>
      </c>
      <c r="AA3" s="31">
        <f>(N32)</f>
        <v>0</v>
      </c>
      <c r="AB3" s="31">
        <f>(P32)</f>
        <v>1</v>
      </c>
      <c r="AC3" s="30" t="str">
        <f t="shared" ref="AC3:AC8" si="4">IF(AA3=".","-",IF(AA3&gt;AB3,"g",IF(AA3=AB3,"d","v")))</f>
        <v>v</v>
      </c>
      <c r="AD3" s="28">
        <v>3</v>
      </c>
      <c r="AE3" s="31">
        <f>(N26)</f>
        <v>0</v>
      </c>
      <c r="AF3" s="31">
        <f>(P26)</f>
        <v>0</v>
      </c>
      <c r="AG3" s="30" t="str">
        <f t="shared" ref="AG3:AG9" si="5">IF(AE3=".","-",IF(AE3&gt;AF3,"g",IF(AE3=AF3,"d","v")))</f>
        <v>d</v>
      </c>
      <c r="AH3" s="28">
        <v>2</v>
      </c>
      <c r="AI3" s="31">
        <f>(N20)</f>
        <v>0</v>
      </c>
      <c r="AJ3" s="31">
        <f>(P20)</f>
        <v>1</v>
      </c>
      <c r="AK3" s="30" t="str">
        <f t="shared" ref="AK3:AK10" si="6">IF(AI3=".","-",IF(AI3&gt;AJ3,"g",IF(AI3=AJ3,"d","v")))</f>
        <v>v</v>
      </c>
      <c r="AL3" s="28">
        <v>1</v>
      </c>
      <c r="AM3" s="31">
        <f>(N14)</f>
        <v>3</v>
      </c>
      <c r="AN3" s="31">
        <f>(P14)</f>
        <v>1</v>
      </c>
      <c r="AO3" s="30" t="str">
        <f t="shared" ref="AO3:AO11" si="7">IF(AM3=".","-",IF(AM3&gt;AN3,"g",IF(AM3=AN3,"d","v")))</f>
        <v>g</v>
      </c>
      <c r="AP3" s="32"/>
      <c r="AQ3">
        <f t="shared" ref="AQ3:AQ12" si="8">SUM(AR3:AT3)</f>
        <v>8</v>
      </c>
      <c r="AR3">
        <f t="shared" ref="AR3:AR12" si="9">COUNTIF(B3:AO3,"g")</f>
        <v>3</v>
      </c>
      <c r="AS3">
        <f t="shared" ref="AS3:AS12" si="10">COUNTIF(B3:AO3,"d")</f>
        <v>2</v>
      </c>
      <c r="AT3">
        <f t="shared" ref="AT3:AT12" si="11">COUNTIF(B3:AO3,"v")</f>
        <v>3</v>
      </c>
      <c r="AU3" s="33">
        <f t="shared" ref="AU3:AV3" si="12">SUM(IF(O3&lt;&gt;".",O3)+IF(S3&lt;&gt;".",S3)+IF(W3&lt;&gt;".",W3)+IF(AA3&lt;&gt;".",AA3)+IF(AE3&lt;&gt;".",AE3)+IF(AI3&lt;&gt;".",AI3)+IF(AM3&lt;&gt;".",AM3)+IF(G3&lt;&gt;".",G3)+IF(K3&lt;&gt;".",K3))</f>
        <v>10</v>
      </c>
      <c r="AV3" s="33">
        <f t="shared" si="12"/>
        <v>8</v>
      </c>
      <c r="AW3" s="34">
        <f t="shared" ref="AW3:AW12" si="13">SUM(AR3*3+AS3*1)</f>
        <v>11</v>
      </c>
      <c r="AX3" s="13"/>
      <c r="AY3" s="35">
        <f t="shared" ref="AY3:AY12" si="14">RANK(AW3,$AW$3:$AW$12,0)</f>
        <v>4</v>
      </c>
      <c r="AZ3" s="36"/>
      <c r="BA3" s="37">
        <f t="shared" ref="BA3:BA12" si="15">SUM(AU3-AV3)</f>
        <v>2</v>
      </c>
    </row>
    <row r="4" spans="1:53" ht="15.75" customHeight="1">
      <c r="A4" s="38" t="s">
        <v>11</v>
      </c>
      <c r="B4" s="39">
        <v>9</v>
      </c>
      <c r="C4" s="29">
        <f>(P62)</f>
        <v>3</v>
      </c>
      <c r="D4" s="29">
        <f>(N62)</f>
        <v>1</v>
      </c>
      <c r="E4" s="40" t="str">
        <f t="shared" ref="E4:E12" si="16">IF(C4=".","-",IF(C4&gt;D4,"g",IF(C4=D4,"d","v")))</f>
        <v>g</v>
      </c>
      <c r="F4" s="41"/>
      <c r="G4" s="42"/>
      <c r="H4" s="42"/>
      <c r="I4" s="42"/>
      <c r="J4" s="39">
        <v>7</v>
      </c>
      <c r="K4" s="29" t="str">
        <f>(N51)</f>
        <v>.</v>
      </c>
      <c r="L4" s="29" t="str">
        <f>(P51)</f>
        <v>.</v>
      </c>
      <c r="M4" s="43" t="str">
        <f t="shared" si="0"/>
        <v>-</v>
      </c>
      <c r="N4" s="39">
        <v>6</v>
      </c>
      <c r="O4" s="29">
        <f>(N45)</f>
        <v>1</v>
      </c>
      <c r="P4" s="29">
        <f>(P45)</f>
        <v>3</v>
      </c>
      <c r="Q4" s="43" t="str">
        <f t="shared" si="1"/>
        <v>v</v>
      </c>
      <c r="R4" s="39">
        <v>5</v>
      </c>
      <c r="S4" s="29">
        <f>(N39)</f>
        <v>4</v>
      </c>
      <c r="T4" s="29">
        <f>(P39)</f>
        <v>4</v>
      </c>
      <c r="U4" s="43" t="str">
        <f t="shared" si="2"/>
        <v>d</v>
      </c>
      <c r="V4" s="39">
        <v>4</v>
      </c>
      <c r="W4" s="29">
        <f>(P33)</f>
        <v>0</v>
      </c>
      <c r="X4" s="29">
        <f>(N33)</f>
        <v>0</v>
      </c>
      <c r="Y4" s="43" t="str">
        <f t="shared" si="3"/>
        <v>d</v>
      </c>
      <c r="Z4" s="39">
        <v>3</v>
      </c>
      <c r="AA4" s="29">
        <f>(N27)</f>
        <v>0</v>
      </c>
      <c r="AB4" s="29">
        <f>(P27)</f>
        <v>2</v>
      </c>
      <c r="AC4" s="43" t="str">
        <f t="shared" si="4"/>
        <v>v</v>
      </c>
      <c r="AD4" s="39">
        <v>2</v>
      </c>
      <c r="AE4" s="29">
        <f>(N21)</f>
        <v>1</v>
      </c>
      <c r="AF4" s="29">
        <f>(P21)</f>
        <v>0</v>
      </c>
      <c r="AG4" s="43" t="str">
        <f t="shared" si="5"/>
        <v>g</v>
      </c>
      <c r="AH4" s="39">
        <v>1</v>
      </c>
      <c r="AI4" s="29">
        <f>(N15)</f>
        <v>0</v>
      </c>
      <c r="AJ4" s="29">
        <f>(P15)</f>
        <v>2</v>
      </c>
      <c r="AK4" s="43" t="str">
        <f t="shared" si="6"/>
        <v>v</v>
      </c>
      <c r="AL4" s="39">
        <v>8</v>
      </c>
      <c r="AM4" s="29">
        <f>(N57)</f>
        <v>1</v>
      </c>
      <c r="AN4" s="29">
        <f>(P57)</f>
        <v>4</v>
      </c>
      <c r="AO4" s="43" t="str">
        <f t="shared" si="7"/>
        <v>v</v>
      </c>
      <c r="AP4" s="44"/>
      <c r="AQ4">
        <f t="shared" si="8"/>
        <v>8</v>
      </c>
      <c r="AR4">
        <f t="shared" si="9"/>
        <v>2</v>
      </c>
      <c r="AS4">
        <f t="shared" si="10"/>
        <v>2</v>
      </c>
      <c r="AT4">
        <f t="shared" si="11"/>
        <v>4</v>
      </c>
      <c r="AU4" s="33">
        <f t="shared" ref="AU4:AV4" si="17">SUM(IF(O4&lt;&gt;".",O4)+IF(S4&lt;&gt;".",S4)+IF(W4&lt;&gt;".",W4)+IF(AA4&lt;&gt;".",AA4)+IF(AE4&lt;&gt;".",AE4)+IF(AI4&lt;&gt;".",AI4)+IF(AM4&lt;&gt;".",AM4)+IF(C4&lt;&gt;".",C4)+IF(K4&lt;&gt;".",K4))</f>
        <v>10</v>
      </c>
      <c r="AV4" s="33">
        <f t="shared" si="17"/>
        <v>16</v>
      </c>
      <c r="AW4" s="45">
        <f t="shared" si="13"/>
        <v>8</v>
      </c>
      <c r="AX4" s="13"/>
      <c r="AY4" s="35">
        <f t="shared" si="14"/>
        <v>8</v>
      </c>
      <c r="AZ4" s="36"/>
      <c r="BA4" s="37">
        <f t="shared" si="15"/>
        <v>-6</v>
      </c>
    </row>
    <row r="5" spans="1:53" ht="15.75" customHeight="1">
      <c r="A5" s="38" t="s">
        <v>93</v>
      </c>
      <c r="B5" s="39">
        <v>8</v>
      </c>
      <c r="C5" s="29" t="str">
        <f>(P56)</f>
        <v>.</v>
      </c>
      <c r="D5" s="29" t="str">
        <f>(N56)</f>
        <v>.</v>
      </c>
      <c r="E5" s="40" t="str">
        <f t="shared" si="16"/>
        <v>-</v>
      </c>
      <c r="F5" s="39">
        <v>7</v>
      </c>
      <c r="G5" s="29" t="str">
        <f>(P51)</f>
        <v>.</v>
      </c>
      <c r="H5" s="29" t="str">
        <f>(N51)</f>
        <v>.</v>
      </c>
      <c r="I5" s="40" t="str">
        <f t="shared" ref="I5:I12" si="18">IF(G5=".","-",IF(G5&gt;H5,"g",IF(G5=H5,"d","v")))</f>
        <v>-</v>
      </c>
      <c r="J5" s="41"/>
      <c r="K5" s="42"/>
      <c r="L5" s="42"/>
      <c r="M5" s="42"/>
      <c r="N5" s="39">
        <v>5</v>
      </c>
      <c r="O5" s="29" t="str">
        <f>(N40)</f>
        <v>.</v>
      </c>
      <c r="P5" s="29" t="str">
        <f>(P40)</f>
        <v>.</v>
      </c>
      <c r="Q5" s="43" t="str">
        <f t="shared" si="1"/>
        <v>-</v>
      </c>
      <c r="R5" s="39">
        <v>4</v>
      </c>
      <c r="S5" s="29" t="str">
        <f>(N34)</f>
        <v>.</v>
      </c>
      <c r="T5" s="29" t="str">
        <f>(P34)</f>
        <v>.</v>
      </c>
      <c r="U5" s="43" t="str">
        <f t="shared" si="2"/>
        <v>-</v>
      </c>
      <c r="V5" s="39">
        <v>3</v>
      </c>
      <c r="W5" s="29" t="str">
        <f>(N28)</f>
        <v>.</v>
      </c>
      <c r="X5" s="29" t="str">
        <f>(P28)</f>
        <v>.</v>
      </c>
      <c r="Y5" s="43" t="str">
        <f t="shared" si="3"/>
        <v>-</v>
      </c>
      <c r="Z5" s="39">
        <v>2</v>
      </c>
      <c r="AA5" s="29" t="str">
        <f>(N22)</f>
        <v>.</v>
      </c>
      <c r="AB5" s="29" t="str">
        <f>(P22)</f>
        <v>.</v>
      </c>
      <c r="AC5" s="43" t="str">
        <f t="shared" si="4"/>
        <v>-</v>
      </c>
      <c r="AD5" s="39">
        <v>1</v>
      </c>
      <c r="AE5" s="29" t="str">
        <f>(N16)</f>
        <v>.</v>
      </c>
      <c r="AF5" s="29" t="str">
        <f>(P16)</f>
        <v>.</v>
      </c>
      <c r="AG5" s="43" t="str">
        <f t="shared" si="5"/>
        <v>-</v>
      </c>
      <c r="AH5" s="39">
        <v>9</v>
      </c>
      <c r="AI5" s="29" t="str">
        <f>(N63)</f>
        <v>.</v>
      </c>
      <c r="AJ5" s="29" t="str">
        <f>(P63)</f>
        <v>.</v>
      </c>
      <c r="AK5" s="43" t="str">
        <f t="shared" si="6"/>
        <v>-</v>
      </c>
      <c r="AL5" s="39">
        <v>6</v>
      </c>
      <c r="AM5" s="29" t="str">
        <f>(N46)</f>
        <v>.</v>
      </c>
      <c r="AN5" s="29" t="str">
        <f>(P46)</f>
        <v>.</v>
      </c>
      <c r="AO5" s="43" t="str">
        <f t="shared" si="7"/>
        <v>-</v>
      </c>
      <c r="AP5" s="44"/>
      <c r="AQ5">
        <f t="shared" si="8"/>
        <v>0</v>
      </c>
      <c r="AR5">
        <f t="shared" si="9"/>
        <v>0</v>
      </c>
      <c r="AS5">
        <f t="shared" si="10"/>
        <v>0</v>
      </c>
      <c r="AT5">
        <f t="shared" si="11"/>
        <v>0</v>
      </c>
      <c r="AU5" s="33">
        <f t="shared" ref="AU5:AV5" si="19">SUM(IF(O5&lt;&gt;".",O5)+IF(S5&lt;&gt;".",S5)+IF(W5&lt;&gt;".",W5)+IF(AA5&lt;&gt;".",AA5)+IF(AE5&lt;&gt;".",AE5)+IF(AI5&lt;&gt;".",AI5)+IF(AM5&lt;&gt;".",AM5)+IF(G5&lt;&gt;".",G5)+IF(C5&lt;&gt;".",C5))</f>
        <v>0</v>
      </c>
      <c r="AV5" s="33">
        <f t="shared" si="19"/>
        <v>0</v>
      </c>
      <c r="AW5" s="45">
        <f t="shared" si="13"/>
        <v>0</v>
      </c>
      <c r="AX5" s="13"/>
      <c r="AY5" s="35">
        <f t="shared" si="14"/>
        <v>10</v>
      </c>
      <c r="AZ5" s="36"/>
      <c r="BA5" s="37">
        <f t="shared" si="15"/>
        <v>0</v>
      </c>
    </row>
    <row r="6" spans="1:53" ht="15.95" customHeight="1">
      <c r="A6" s="38" t="s">
        <v>3</v>
      </c>
      <c r="B6" s="39">
        <v>7</v>
      </c>
      <c r="C6" s="29">
        <f>(P50)</f>
        <v>1</v>
      </c>
      <c r="D6" s="29">
        <f>(N50)</f>
        <v>4</v>
      </c>
      <c r="E6" s="40" t="str">
        <f t="shared" si="16"/>
        <v>v</v>
      </c>
      <c r="F6" s="39">
        <v>6</v>
      </c>
      <c r="G6" s="29">
        <f>(P45)</f>
        <v>3</v>
      </c>
      <c r="H6" s="29">
        <f>(N45)</f>
        <v>1</v>
      </c>
      <c r="I6" s="40" t="str">
        <f t="shared" si="18"/>
        <v>g</v>
      </c>
      <c r="J6" s="39">
        <v>5</v>
      </c>
      <c r="K6" s="29" t="str">
        <f>(P40)</f>
        <v>.</v>
      </c>
      <c r="L6" s="29" t="str">
        <f>(N40)</f>
        <v>.</v>
      </c>
      <c r="M6" s="40" t="str">
        <f t="shared" ref="M6:M12" si="20">IF(K6=".","-",IF(K6&gt;L6,"g",IF(K6=L6,"d","v")))</f>
        <v>-</v>
      </c>
      <c r="N6" s="41"/>
      <c r="O6" s="42"/>
      <c r="P6" s="42"/>
      <c r="Q6" s="42"/>
      <c r="R6" s="39">
        <v>3</v>
      </c>
      <c r="S6" s="29">
        <f>(N29)</f>
        <v>0</v>
      </c>
      <c r="T6" s="29">
        <f>(P29)</f>
        <v>3</v>
      </c>
      <c r="U6" s="43" t="str">
        <f t="shared" si="2"/>
        <v>v</v>
      </c>
      <c r="V6" s="39">
        <v>2</v>
      </c>
      <c r="W6" s="29">
        <f>(N23)</f>
        <v>1</v>
      </c>
      <c r="X6" s="29">
        <f>(P23)</f>
        <v>3</v>
      </c>
      <c r="Y6" s="43" t="str">
        <f t="shared" si="3"/>
        <v>v</v>
      </c>
      <c r="Z6" s="39">
        <v>1</v>
      </c>
      <c r="AA6" s="29">
        <f>(N17)</f>
        <v>1</v>
      </c>
      <c r="AB6" s="29">
        <f>(P17)</f>
        <v>1</v>
      </c>
      <c r="AC6" s="43" t="str">
        <f t="shared" si="4"/>
        <v>d</v>
      </c>
      <c r="AD6" s="39">
        <v>9</v>
      </c>
      <c r="AE6" s="29">
        <f>(N64)</f>
        <v>2</v>
      </c>
      <c r="AF6" s="29">
        <f>(P64)</f>
        <v>2</v>
      </c>
      <c r="AG6" s="43" t="str">
        <f t="shared" si="5"/>
        <v>d</v>
      </c>
      <c r="AH6" s="39">
        <v>8</v>
      </c>
      <c r="AI6" s="29">
        <f>(N58)</f>
        <v>0</v>
      </c>
      <c r="AJ6" s="29">
        <f>(P58)</f>
        <v>0</v>
      </c>
      <c r="AK6" s="43" t="str">
        <f t="shared" si="6"/>
        <v>d</v>
      </c>
      <c r="AL6" s="39">
        <v>4</v>
      </c>
      <c r="AM6" s="29">
        <f>(N35)</f>
        <v>1</v>
      </c>
      <c r="AN6" s="29">
        <f>(P35)</f>
        <v>3</v>
      </c>
      <c r="AO6" s="43" t="str">
        <f t="shared" si="7"/>
        <v>v</v>
      </c>
      <c r="AP6" s="44"/>
      <c r="AQ6">
        <f t="shared" si="8"/>
        <v>8</v>
      </c>
      <c r="AR6">
        <f t="shared" si="9"/>
        <v>1</v>
      </c>
      <c r="AS6">
        <f t="shared" si="10"/>
        <v>3</v>
      </c>
      <c r="AT6">
        <f t="shared" si="11"/>
        <v>4</v>
      </c>
      <c r="AU6" s="33">
        <f t="shared" ref="AU6:AV6" si="21">SUM(IF(C6&lt;&gt;".",C6)+IF(S6&lt;&gt;".",S6)+IF(W6&lt;&gt;".",W6)+IF(AA6&lt;&gt;".",AA6)+IF(AE6&lt;&gt;".",AE6)+IF(AI6&lt;&gt;".",AI6)+IF(AM6&lt;&gt;".",AM6)+IF(G6&lt;&gt;".",G6)+IF(K6&lt;&gt;".",K6))</f>
        <v>9</v>
      </c>
      <c r="AV6" s="33">
        <f t="shared" si="21"/>
        <v>17</v>
      </c>
      <c r="AW6" s="45">
        <f t="shared" si="13"/>
        <v>6</v>
      </c>
      <c r="AX6" s="13"/>
      <c r="AY6" s="35">
        <f t="shared" si="14"/>
        <v>9</v>
      </c>
      <c r="AZ6" s="36"/>
      <c r="BA6" s="37">
        <f t="shared" si="15"/>
        <v>-8</v>
      </c>
    </row>
    <row r="7" spans="1:53" ht="18.75" customHeight="1">
      <c r="A7" s="38" t="s">
        <v>14</v>
      </c>
      <c r="B7" s="39">
        <v>6</v>
      </c>
      <c r="C7" s="29">
        <f>(P44)</f>
        <v>1</v>
      </c>
      <c r="D7" s="29">
        <f>(N44)</f>
        <v>2</v>
      </c>
      <c r="E7" s="40" t="str">
        <f t="shared" si="16"/>
        <v>v</v>
      </c>
      <c r="F7" s="39">
        <v>5</v>
      </c>
      <c r="G7" s="29">
        <f>(P39)</f>
        <v>4</v>
      </c>
      <c r="H7" s="29">
        <f>(N39)</f>
        <v>4</v>
      </c>
      <c r="I7" s="40" t="str">
        <f t="shared" si="18"/>
        <v>d</v>
      </c>
      <c r="J7" s="39">
        <v>4</v>
      </c>
      <c r="K7" s="29" t="str">
        <f>(P34)</f>
        <v>.</v>
      </c>
      <c r="L7" s="29" t="str">
        <f>(N34)</f>
        <v>.</v>
      </c>
      <c r="M7" s="40" t="str">
        <f t="shared" si="20"/>
        <v>-</v>
      </c>
      <c r="N7" s="39">
        <v>3</v>
      </c>
      <c r="O7" s="29">
        <f>(P29)</f>
        <v>3</v>
      </c>
      <c r="P7" s="29">
        <f>(N29)</f>
        <v>0</v>
      </c>
      <c r="Q7" s="40" t="str">
        <f t="shared" ref="Q7:Q12" si="22">IF(O7=".","-",IF(O7&gt;P7,"g",IF(O7=P7,"d","v")))</f>
        <v>g</v>
      </c>
      <c r="R7" s="41"/>
      <c r="S7" s="42"/>
      <c r="T7" s="42"/>
      <c r="U7" s="42"/>
      <c r="V7" s="39">
        <v>1</v>
      </c>
      <c r="W7" s="29">
        <f>(N18)</f>
        <v>2</v>
      </c>
      <c r="X7" s="29">
        <f>(P18)</f>
        <v>2</v>
      </c>
      <c r="Y7" s="43" t="str">
        <f t="shared" si="3"/>
        <v>d</v>
      </c>
      <c r="Z7" s="39">
        <v>9</v>
      </c>
      <c r="AA7" s="29">
        <f>(N65)</f>
        <v>0</v>
      </c>
      <c r="AB7" s="29">
        <f>(P65)</f>
        <v>1</v>
      </c>
      <c r="AC7" s="43" t="str">
        <f t="shared" si="4"/>
        <v>v</v>
      </c>
      <c r="AD7" s="39">
        <v>8</v>
      </c>
      <c r="AE7" s="29">
        <f>(N59)</f>
        <v>2</v>
      </c>
      <c r="AF7" s="29">
        <f>(P59)</f>
        <v>3</v>
      </c>
      <c r="AG7" s="43" t="str">
        <f t="shared" si="5"/>
        <v>v</v>
      </c>
      <c r="AH7" s="39">
        <v>7</v>
      </c>
      <c r="AI7" s="29">
        <f>(N52)</f>
        <v>2</v>
      </c>
      <c r="AJ7" s="29">
        <f>(P52)</f>
        <v>2</v>
      </c>
      <c r="AK7" s="43" t="str">
        <f t="shared" si="6"/>
        <v>d</v>
      </c>
      <c r="AL7" s="39">
        <v>2</v>
      </c>
      <c r="AM7" s="29">
        <f>(N24)</f>
        <v>5</v>
      </c>
      <c r="AN7" s="29">
        <f>(P24)</f>
        <v>2</v>
      </c>
      <c r="AO7" s="43" t="str">
        <f t="shared" si="7"/>
        <v>g</v>
      </c>
      <c r="AP7" s="44"/>
      <c r="AQ7">
        <f t="shared" si="8"/>
        <v>8</v>
      </c>
      <c r="AR7">
        <f t="shared" si="9"/>
        <v>2</v>
      </c>
      <c r="AS7">
        <f t="shared" si="10"/>
        <v>3</v>
      </c>
      <c r="AT7">
        <f t="shared" si="11"/>
        <v>3</v>
      </c>
      <c r="AU7" s="33">
        <f t="shared" ref="AU7:AV7" si="23">SUM(IF(O7&lt;&gt;".",O7)+IF(C7&lt;&gt;".",C7)+IF(W7&lt;&gt;".",W7)+IF(AA7&lt;&gt;".",AA7)+IF(AE7&lt;&gt;".",AE7)+IF(AI7&lt;&gt;".",AI7)+IF(AM7&lt;&gt;".",AM7)+IF(G7&lt;&gt;".",G7)+IF(K7&lt;&gt;".",K7))</f>
        <v>19</v>
      </c>
      <c r="AV7" s="33">
        <f t="shared" si="23"/>
        <v>16</v>
      </c>
      <c r="AW7" s="45">
        <f t="shared" si="13"/>
        <v>9</v>
      </c>
      <c r="AX7" s="13"/>
      <c r="AY7" s="35">
        <f t="shared" si="14"/>
        <v>7</v>
      </c>
      <c r="AZ7" s="36"/>
      <c r="BA7" s="37">
        <f t="shared" si="15"/>
        <v>3</v>
      </c>
    </row>
    <row r="8" spans="1:53" ht="15.75" customHeight="1">
      <c r="A8" s="38" t="s">
        <v>32</v>
      </c>
      <c r="B8" s="39">
        <v>5</v>
      </c>
      <c r="C8" s="29">
        <f>(P38)</f>
        <v>0</v>
      </c>
      <c r="D8" s="29">
        <f>(N38)</f>
        <v>0</v>
      </c>
      <c r="E8" s="40" t="str">
        <f t="shared" si="16"/>
        <v>d</v>
      </c>
      <c r="F8" s="39">
        <v>4</v>
      </c>
      <c r="G8" s="29">
        <f>(N33)</f>
        <v>0</v>
      </c>
      <c r="H8" s="29">
        <f>(P33)</f>
        <v>0</v>
      </c>
      <c r="I8" s="40" t="str">
        <f t="shared" si="18"/>
        <v>d</v>
      </c>
      <c r="J8" s="39">
        <v>3</v>
      </c>
      <c r="K8" s="29" t="str">
        <f>(P28)</f>
        <v>.</v>
      </c>
      <c r="L8" s="29" t="str">
        <f>(N28)</f>
        <v>.</v>
      </c>
      <c r="M8" s="40" t="str">
        <f t="shared" si="20"/>
        <v>-</v>
      </c>
      <c r="N8" s="39">
        <v>2</v>
      </c>
      <c r="O8" s="29">
        <f>(P23)</f>
        <v>3</v>
      </c>
      <c r="P8" s="29">
        <f>(N23)</f>
        <v>1</v>
      </c>
      <c r="Q8" s="40" t="str">
        <f t="shared" si="22"/>
        <v>g</v>
      </c>
      <c r="R8" s="39">
        <v>1</v>
      </c>
      <c r="S8" s="29">
        <f>(P18)</f>
        <v>2</v>
      </c>
      <c r="T8" s="29">
        <f>(N18)</f>
        <v>2</v>
      </c>
      <c r="U8" s="40" t="str">
        <f t="shared" ref="U8:U12" si="24">IF(S8=".","-",IF(S8&gt;T8,"g",IF(S8=T8,"d","v")))</f>
        <v>d</v>
      </c>
      <c r="V8" s="41"/>
      <c r="W8" s="42"/>
      <c r="X8" s="42"/>
      <c r="Y8" s="42"/>
      <c r="Z8" s="39">
        <v>8</v>
      </c>
      <c r="AA8" s="29">
        <f>(N60)</f>
        <v>1</v>
      </c>
      <c r="AB8" s="29">
        <f>(P60)</f>
        <v>0</v>
      </c>
      <c r="AC8" s="43" t="str">
        <f t="shared" si="4"/>
        <v>g</v>
      </c>
      <c r="AD8" s="39">
        <v>7</v>
      </c>
      <c r="AE8" s="29">
        <f>(N53)</f>
        <v>0</v>
      </c>
      <c r="AF8" s="29">
        <f>(P53)</f>
        <v>2</v>
      </c>
      <c r="AG8" s="43" t="str">
        <f t="shared" si="5"/>
        <v>v</v>
      </c>
      <c r="AH8" s="39">
        <v>6</v>
      </c>
      <c r="AI8" s="29">
        <f>(N47)</f>
        <v>0</v>
      </c>
      <c r="AJ8" s="29">
        <f>(P47)</f>
        <v>1</v>
      </c>
      <c r="AK8" s="43" t="str">
        <f t="shared" si="6"/>
        <v>v</v>
      </c>
      <c r="AL8" s="39">
        <v>9</v>
      </c>
      <c r="AM8" s="29">
        <f>(N66)</f>
        <v>1</v>
      </c>
      <c r="AN8" s="29">
        <f>(P66)</f>
        <v>0</v>
      </c>
      <c r="AO8" s="43" t="str">
        <f t="shared" si="7"/>
        <v>g</v>
      </c>
      <c r="AP8" s="44"/>
      <c r="AQ8">
        <f t="shared" si="8"/>
        <v>8</v>
      </c>
      <c r="AR8">
        <f t="shared" si="9"/>
        <v>3</v>
      </c>
      <c r="AS8">
        <f t="shared" si="10"/>
        <v>3</v>
      </c>
      <c r="AT8">
        <f t="shared" si="11"/>
        <v>2</v>
      </c>
      <c r="AU8" s="33">
        <f t="shared" ref="AU8:AV8" si="25">SUM(IF(O8&lt;&gt;".",O8)+IF(S8&lt;&gt;".",S8)+IF(C8&lt;&gt;".",C8)+IF(AA8&lt;&gt;".",AA8)+IF(AE8&lt;&gt;".",AE8)+IF(AI8&lt;&gt;".",AI8)+IF(AM8&lt;&gt;".",AM8)+IF(G8&lt;&gt;".",G8)+IF(K8&lt;&gt;".",K8))</f>
        <v>7</v>
      </c>
      <c r="AV8" s="33">
        <f t="shared" si="25"/>
        <v>6</v>
      </c>
      <c r="AW8" s="45">
        <f t="shared" si="13"/>
        <v>12</v>
      </c>
      <c r="AX8" s="13"/>
      <c r="AY8" s="35">
        <f t="shared" si="14"/>
        <v>3</v>
      </c>
      <c r="AZ8" s="36"/>
      <c r="BA8" s="37">
        <f t="shared" si="15"/>
        <v>1</v>
      </c>
    </row>
    <row r="9" spans="1:53" ht="15.75" customHeight="1">
      <c r="A9" s="38" t="s">
        <v>46</v>
      </c>
      <c r="B9" s="39">
        <v>4</v>
      </c>
      <c r="C9" s="29">
        <f>(P32)</f>
        <v>1</v>
      </c>
      <c r="D9" s="29">
        <f>(N32)</f>
        <v>0</v>
      </c>
      <c r="E9" s="40" t="str">
        <f t="shared" si="16"/>
        <v>g</v>
      </c>
      <c r="F9" s="39">
        <v>3</v>
      </c>
      <c r="G9" s="29">
        <f>(P27)</f>
        <v>2</v>
      </c>
      <c r="H9" s="29">
        <f>(N27)</f>
        <v>0</v>
      </c>
      <c r="I9" s="40" t="str">
        <f t="shared" si="18"/>
        <v>g</v>
      </c>
      <c r="J9" s="39">
        <v>2</v>
      </c>
      <c r="K9" s="29" t="str">
        <f>(P22)</f>
        <v>.</v>
      </c>
      <c r="L9" s="29" t="str">
        <f>(N22)</f>
        <v>.</v>
      </c>
      <c r="M9" s="40" t="str">
        <f t="shared" si="20"/>
        <v>-</v>
      </c>
      <c r="N9" s="39">
        <v>1</v>
      </c>
      <c r="O9" s="29">
        <f>(P17)</f>
        <v>1</v>
      </c>
      <c r="P9" s="29">
        <f>(N17)</f>
        <v>1</v>
      </c>
      <c r="Q9" s="40" t="str">
        <f t="shared" si="22"/>
        <v>d</v>
      </c>
      <c r="R9" s="39">
        <v>9</v>
      </c>
      <c r="S9" s="29">
        <f>(P65)</f>
        <v>1</v>
      </c>
      <c r="T9" s="29">
        <f>(N65)</f>
        <v>0</v>
      </c>
      <c r="U9" s="40" t="str">
        <f t="shared" si="24"/>
        <v>g</v>
      </c>
      <c r="V9" s="39">
        <v>8</v>
      </c>
      <c r="W9" s="29">
        <f>(P60)</f>
        <v>0</v>
      </c>
      <c r="X9" s="29">
        <f>(N60)</f>
        <v>1</v>
      </c>
      <c r="Y9" s="40" t="str">
        <f t="shared" ref="Y9:Y12" si="26">IF(W9=".","-",IF(W9&gt;X9,"g",IF(W9=X9,"d","v")))</f>
        <v>v</v>
      </c>
      <c r="Z9" s="41"/>
      <c r="AA9" s="42"/>
      <c r="AB9" s="42"/>
      <c r="AC9" s="42"/>
      <c r="AD9" s="39">
        <v>6</v>
      </c>
      <c r="AE9" s="29">
        <f>(N48)</f>
        <v>3</v>
      </c>
      <c r="AF9" s="29">
        <f>(P48)</f>
        <v>1</v>
      </c>
      <c r="AG9" s="43" t="str">
        <f t="shared" si="5"/>
        <v>g</v>
      </c>
      <c r="AH9" s="39">
        <v>5</v>
      </c>
      <c r="AI9" s="29">
        <f>(N41)</f>
        <v>0</v>
      </c>
      <c r="AJ9" s="29">
        <f>(P41)</f>
        <v>1</v>
      </c>
      <c r="AK9" s="43" t="str">
        <f t="shared" si="6"/>
        <v>v</v>
      </c>
      <c r="AL9" s="39">
        <v>7</v>
      </c>
      <c r="AM9" s="29">
        <f>(N54)</f>
        <v>1</v>
      </c>
      <c r="AN9" s="29">
        <f>(P54)</f>
        <v>0</v>
      </c>
      <c r="AO9" s="43" t="str">
        <f t="shared" si="7"/>
        <v>g</v>
      </c>
      <c r="AP9" s="44"/>
      <c r="AQ9">
        <f t="shared" si="8"/>
        <v>8</v>
      </c>
      <c r="AR9">
        <f t="shared" si="9"/>
        <v>5</v>
      </c>
      <c r="AS9">
        <f t="shared" si="10"/>
        <v>1</v>
      </c>
      <c r="AT9">
        <f t="shared" si="11"/>
        <v>2</v>
      </c>
      <c r="AU9" s="33">
        <f t="shared" ref="AU9:AV9" si="27">SUM(IF(O9&lt;&gt;".",O9)+IF(S9&lt;&gt;".",S9)+IF(W9&lt;&gt;".",W9)+IF(C9&lt;&gt;".",C9)+IF(AE9&lt;&gt;".",AE9)+IF(AI9&lt;&gt;".",AI9)+IF(AM9&lt;&gt;".",AM9)+IF(G9&lt;&gt;".",G9)+IF(K9&lt;&gt;".",K9))</f>
        <v>9</v>
      </c>
      <c r="AV9" s="33">
        <f t="shared" si="27"/>
        <v>4</v>
      </c>
      <c r="AW9" s="45">
        <f t="shared" si="13"/>
        <v>16</v>
      </c>
      <c r="AX9" s="13"/>
      <c r="AY9" s="35">
        <f t="shared" si="14"/>
        <v>1</v>
      </c>
      <c r="AZ9" s="36"/>
      <c r="BA9" s="37">
        <f t="shared" si="15"/>
        <v>5</v>
      </c>
    </row>
    <row r="10" spans="1:53" ht="15.75" customHeight="1">
      <c r="A10" s="46" t="s">
        <v>27</v>
      </c>
      <c r="B10" s="39">
        <v>3</v>
      </c>
      <c r="C10" s="29">
        <f>(P26)</f>
        <v>0</v>
      </c>
      <c r="D10" s="29">
        <f>(N26)</f>
        <v>0</v>
      </c>
      <c r="E10" s="43" t="str">
        <f t="shared" si="16"/>
        <v>d</v>
      </c>
      <c r="F10" s="39">
        <v>2</v>
      </c>
      <c r="G10" s="29">
        <f>(P21)</f>
        <v>0</v>
      </c>
      <c r="H10" s="29">
        <f>(N21)</f>
        <v>1</v>
      </c>
      <c r="I10" s="43" t="str">
        <f t="shared" si="18"/>
        <v>v</v>
      </c>
      <c r="J10" s="39">
        <v>1</v>
      </c>
      <c r="K10" s="29" t="str">
        <f>(P16)</f>
        <v>.</v>
      </c>
      <c r="L10" s="29" t="str">
        <f>(N16)</f>
        <v>.</v>
      </c>
      <c r="M10" s="43" t="str">
        <f t="shared" si="20"/>
        <v>-</v>
      </c>
      <c r="N10" s="39">
        <v>9</v>
      </c>
      <c r="O10" s="29">
        <f>(P64)</f>
        <v>2</v>
      </c>
      <c r="P10" s="29">
        <f>(N64)</f>
        <v>2</v>
      </c>
      <c r="Q10" s="43" t="str">
        <f t="shared" si="22"/>
        <v>d</v>
      </c>
      <c r="R10" s="39">
        <v>8</v>
      </c>
      <c r="S10" s="29">
        <f>(P59)</f>
        <v>3</v>
      </c>
      <c r="T10" s="29">
        <f>(N59)</f>
        <v>2</v>
      </c>
      <c r="U10" s="43" t="str">
        <f t="shared" si="24"/>
        <v>g</v>
      </c>
      <c r="V10" s="39">
        <v>7</v>
      </c>
      <c r="W10" s="29">
        <f>(P53)</f>
        <v>2</v>
      </c>
      <c r="X10" s="29">
        <f>(N53)</f>
        <v>0</v>
      </c>
      <c r="Y10" s="43" t="str">
        <f t="shared" si="26"/>
        <v>g</v>
      </c>
      <c r="Z10" s="39">
        <v>6</v>
      </c>
      <c r="AA10" s="29">
        <f>(P48)</f>
        <v>1</v>
      </c>
      <c r="AB10" s="29">
        <f>(N48)</f>
        <v>3</v>
      </c>
      <c r="AC10" s="43" t="str">
        <f t="shared" ref="AC10:AC12" si="28">IF(AA10=".","-",IF(AA10&gt;AB10,"g",IF(AA10=AB10,"d","v")))</f>
        <v>v</v>
      </c>
      <c r="AD10" s="41"/>
      <c r="AE10" s="42"/>
      <c r="AF10" s="42"/>
      <c r="AG10" s="42"/>
      <c r="AH10" s="39">
        <v>4</v>
      </c>
      <c r="AI10" s="29">
        <f>(N36)</f>
        <v>2</v>
      </c>
      <c r="AJ10" s="29">
        <f>(P36)</f>
        <v>2</v>
      </c>
      <c r="AK10" s="43" t="str">
        <f t="shared" si="6"/>
        <v>d</v>
      </c>
      <c r="AL10" s="39">
        <v>5</v>
      </c>
      <c r="AM10" s="29">
        <f>(N42)</f>
        <v>0</v>
      </c>
      <c r="AN10" s="29">
        <f>(P42)</f>
        <v>0</v>
      </c>
      <c r="AO10" s="47" t="str">
        <f t="shared" si="7"/>
        <v>d</v>
      </c>
      <c r="AP10" s="48"/>
      <c r="AQ10">
        <f t="shared" si="8"/>
        <v>8</v>
      </c>
      <c r="AR10">
        <f t="shared" si="9"/>
        <v>2</v>
      </c>
      <c r="AS10">
        <f t="shared" si="10"/>
        <v>4</v>
      </c>
      <c r="AT10">
        <f t="shared" si="11"/>
        <v>2</v>
      </c>
      <c r="AU10" s="33">
        <f t="shared" ref="AU10:AV10" si="29">SUM(IF(O10&lt;&gt;".",O10)+IF(S10&lt;&gt;".",S10)+IF(W10&lt;&gt;".",W10)+IF(AA10&lt;&gt;".",AA10)+IF(C10&lt;&gt;".",C10)+IF(AI10&lt;&gt;".",AI10)+IF(AM10&lt;&gt;".",AM10)+IF(G10&lt;&gt;".",G10)+IF(K10&lt;&gt;".",K10))</f>
        <v>10</v>
      </c>
      <c r="AV10" s="33">
        <f t="shared" si="29"/>
        <v>10</v>
      </c>
      <c r="AW10" s="49">
        <f t="shared" si="13"/>
        <v>10</v>
      </c>
      <c r="AX10" s="13"/>
      <c r="AY10" s="35">
        <f t="shared" si="14"/>
        <v>5</v>
      </c>
      <c r="AZ10" s="36"/>
      <c r="BA10" s="37">
        <f t="shared" si="15"/>
        <v>0</v>
      </c>
    </row>
    <row r="11" spans="1:53" ht="15.75" customHeight="1">
      <c r="A11" s="25" t="s">
        <v>22</v>
      </c>
      <c r="B11" s="50">
        <v>2</v>
      </c>
      <c r="C11" s="51">
        <f>(P20)</f>
        <v>1</v>
      </c>
      <c r="D11" s="51">
        <f>(N20)</f>
        <v>0</v>
      </c>
      <c r="E11" s="40" t="str">
        <f t="shared" si="16"/>
        <v>g</v>
      </c>
      <c r="F11" s="50">
        <v>1</v>
      </c>
      <c r="G11" s="51">
        <f>(P15)</f>
        <v>2</v>
      </c>
      <c r="H11" s="51">
        <f>(N15)</f>
        <v>0</v>
      </c>
      <c r="I11" s="40" t="str">
        <f t="shared" si="18"/>
        <v>g</v>
      </c>
      <c r="J11" s="50">
        <v>9</v>
      </c>
      <c r="K11" s="51" t="str">
        <f>(P63)</f>
        <v>.</v>
      </c>
      <c r="L11" s="51" t="str">
        <f>(N63)</f>
        <v>.</v>
      </c>
      <c r="M11" s="40" t="str">
        <f t="shared" si="20"/>
        <v>-</v>
      </c>
      <c r="N11" s="50">
        <v>8</v>
      </c>
      <c r="O11" s="51">
        <f>(P58)</f>
        <v>0</v>
      </c>
      <c r="P11" s="51">
        <f>(N58)</f>
        <v>0</v>
      </c>
      <c r="Q11" s="40" t="str">
        <f t="shared" si="22"/>
        <v>d</v>
      </c>
      <c r="R11" s="50">
        <v>7</v>
      </c>
      <c r="S11" s="51">
        <f>(P52)</f>
        <v>2</v>
      </c>
      <c r="T11" s="51">
        <f>(N52)</f>
        <v>2</v>
      </c>
      <c r="U11" s="40" t="str">
        <f t="shared" si="24"/>
        <v>d</v>
      </c>
      <c r="V11" s="50">
        <v>6</v>
      </c>
      <c r="W11" s="51">
        <f>(P47)</f>
        <v>1</v>
      </c>
      <c r="X11" s="51">
        <f>(N47)</f>
        <v>0</v>
      </c>
      <c r="Y11" s="40" t="str">
        <f t="shared" si="26"/>
        <v>g</v>
      </c>
      <c r="Z11" s="50">
        <v>5</v>
      </c>
      <c r="AA11" s="51">
        <f>(P41)</f>
        <v>1</v>
      </c>
      <c r="AB11" s="51">
        <f>(N41)</f>
        <v>0</v>
      </c>
      <c r="AC11" s="40" t="str">
        <f t="shared" si="28"/>
        <v>g</v>
      </c>
      <c r="AD11" s="50">
        <v>4</v>
      </c>
      <c r="AE11" s="51">
        <f>(P36)</f>
        <v>2</v>
      </c>
      <c r="AF11" s="51">
        <f>(N36)</f>
        <v>2</v>
      </c>
      <c r="AG11" s="40" t="str">
        <f t="shared" ref="AG11:AG12" si="30">IF(AE11=".","-",IF(AE11&gt;AF11,"g",IF(AE11=AF11,"d","v")))</f>
        <v>d</v>
      </c>
      <c r="AH11" s="52"/>
      <c r="AI11" s="53"/>
      <c r="AJ11" s="53"/>
      <c r="AK11" s="53"/>
      <c r="AL11" s="50">
        <v>3</v>
      </c>
      <c r="AM11" s="51">
        <f>(N30)</f>
        <v>0</v>
      </c>
      <c r="AN11" s="51">
        <f>(P30)</f>
        <v>1</v>
      </c>
      <c r="AO11" s="40" t="str">
        <f t="shared" si="7"/>
        <v>v</v>
      </c>
      <c r="AP11" s="32"/>
      <c r="AQ11">
        <f t="shared" si="8"/>
        <v>8</v>
      </c>
      <c r="AR11">
        <f t="shared" si="9"/>
        <v>4</v>
      </c>
      <c r="AS11">
        <f t="shared" si="10"/>
        <v>3</v>
      </c>
      <c r="AT11">
        <f t="shared" si="11"/>
        <v>1</v>
      </c>
      <c r="AU11" s="33">
        <f t="shared" ref="AU11:AV11" si="31">SUM(IF(O11&lt;&gt;".",O11)+IF(S11&lt;&gt;".",S11)+IF(W11&lt;&gt;".",W11)+IF(AA11&lt;&gt;".",AA11)+IF(AE11&lt;&gt;".",AE11)+IF(C11&lt;&gt;".",C11)+IF(AM11&lt;&gt;".",AM11)+IF(G11&lt;&gt;".",G11)+IF(K11&lt;&gt;".",K11))</f>
        <v>9</v>
      </c>
      <c r="AV11" s="33">
        <f t="shared" si="31"/>
        <v>5</v>
      </c>
      <c r="AW11" s="34">
        <f t="shared" si="13"/>
        <v>15</v>
      </c>
      <c r="AX11" s="13"/>
      <c r="AY11" s="35">
        <f t="shared" si="14"/>
        <v>2</v>
      </c>
      <c r="AZ11" s="36"/>
      <c r="BA11" s="37">
        <f t="shared" si="15"/>
        <v>4</v>
      </c>
    </row>
    <row r="12" spans="1:53" ht="16.5" customHeight="1" thickBot="1">
      <c r="A12" s="54" t="s">
        <v>36</v>
      </c>
      <c r="B12" s="55">
        <v>1</v>
      </c>
      <c r="C12" s="56">
        <f>(P14)</f>
        <v>1</v>
      </c>
      <c r="D12" s="56">
        <f>(N14)</f>
        <v>3</v>
      </c>
      <c r="E12" s="57" t="str">
        <f t="shared" si="16"/>
        <v>v</v>
      </c>
      <c r="F12" s="55">
        <v>8</v>
      </c>
      <c r="G12" s="56">
        <f>(P57)</f>
        <v>4</v>
      </c>
      <c r="H12" s="56">
        <f>(N57)</f>
        <v>1</v>
      </c>
      <c r="I12" s="57" t="str">
        <f t="shared" si="18"/>
        <v>g</v>
      </c>
      <c r="J12" s="55">
        <v>6</v>
      </c>
      <c r="K12" s="56" t="str">
        <f>(P46)</f>
        <v>.</v>
      </c>
      <c r="L12" s="56" t="str">
        <f>(N46)</f>
        <v>.</v>
      </c>
      <c r="M12" s="57" t="str">
        <f t="shared" si="20"/>
        <v>-</v>
      </c>
      <c r="N12" s="55">
        <v>4</v>
      </c>
      <c r="O12" s="56">
        <f>(P35)</f>
        <v>3</v>
      </c>
      <c r="P12" s="56">
        <f>(N35)</f>
        <v>1</v>
      </c>
      <c r="Q12" s="57" t="str">
        <f t="shared" si="22"/>
        <v>g</v>
      </c>
      <c r="R12" s="55">
        <v>2</v>
      </c>
      <c r="S12" s="56">
        <f>(P24)</f>
        <v>2</v>
      </c>
      <c r="T12" s="56">
        <f>(N24)</f>
        <v>5</v>
      </c>
      <c r="U12" s="57" t="str">
        <f t="shared" si="24"/>
        <v>v</v>
      </c>
      <c r="V12" s="55">
        <v>9</v>
      </c>
      <c r="W12" s="56">
        <f>(P66)</f>
        <v>0</v>
      </c>
      <c r="X12" s="56">
        <f>(N66)</f>
        <v>1</v>
      </c>
      <c r="Y12" s="57" t="str">
        <f t="shared" si="26"/>
        <v>v</v>
      </c>
      <c r="Z12" s="55">
        <v>7</v>
      </c>
      <c r="AA12" s="56">
        <f>(P54)</f>
        <v>0</v>
      </c>
      <c r="AB12" s="56">
        <f>(N54)</f>
        <v>1</v>
      </c>
      <c r="AC12" s="57" t="str">
        <f t="shared" si="28"/>
        <v>v</v>
      </c>
      <c r="AD12" s="55">
        <v>5</v>
      </c>
      <c r="AE12" s="56">
        <f>(P42)</f>
        <v>0</v>
      </c>
      <c r="AF12" s="56">
        <f>(N42)</f>
        <v>0</v>
      </c>
      <c r="AG12" s="57" t="str">
        <f t="shared" si="30"/>
        <v>d</v>
      </c>
      <c r="AH12" s="55">
        <v>3</v>
      </c>
      <c r="AI12" s="56">
        <f>(P30)</f>
        <v>1</v>
      </c>
      <c r="AJ12" s="56">
        <f>(N30)</f>
        <v>0</v>
      </c>
      <c r="AK12" s="57" t="str">
        <f>IF(AI12=".","-",IF(AI12&gt;AJ12,"g",IF(AI12=AJ12,"d","v")))</f>
        <v>g</v>
      </c>
      <c r="AL12" s="58"/>
      <c r="AM12" s="59"/>
      <c r="AN12" s="59"/>
      <c r="AO12" s="60"/>
      <c r="AP12" s="48"/>
      <c r="AQ12">
        <f t="shared" si="8"/>
        <v>8</v>
      </c>
      <c r="AR12">
        <f t="shared" si="9"/>
        <v>3</v>
      </c>
      <c r="AS12">
        <f t="shared" si="10"/>
        <v>1</v>
      </c>
      <c r="AT12">
        <f t="shared" si="11"/>
        <v>4</v>
      </c>
      <c r="AU12" s="61">
        <f t="shared" ref="AU12:AV12" si="32">SUM(IF(O12&lt;&gt;".",O12)+IF(S12&lt;&gt;".",S12)+IF(W12&lt;&gt;".",W12)+IF(AA12&lt;&gt;".",AA12)+IF(AE12&lt;&gt;".",AE12)+IF(AI12&lt;&gt;".",AI12)+IF(C12&lt;&gt;".",C12)+IF(G12&lt;&gt;".",G12)+IF(K12&lt;&gt;".",K12))</f>
        <v>11</v>
      </c>
      <c r="AV12" s="61">
        <f t="shared" si="32"/>
        <v>12</v>
      </c>
      <c r="AW12" s="62">
        <f t="shared" si="13"/>
        <v>10</v>
      </c>
      <c r="AX12" s="63"/>
      <c r="AY12" s="64">
        <f t="shared" si="14"/>
        <v>5</v>
      </c>
      <c r="AZ12" s="36"/>
      <c r="BA12" s="37">
        <f t="shared" si="15"/>
        <v>-1</v>
      </c>
    </row>
    <row r="13" spans="1:53" ht="3.75" customHeight="1" thickTop="1">
      <c r="A13" s="13"/>
      <c r="B13" s="65"/>
      <c r="C13" s="66"/>
      <c r="D13" s="66"/>
      <c r="E13" s="67"/>
      <c r="F13" s="65"/>
      <c r="G13" s="66"/>
      <c r="H13" s="66"/>
      <c r="I13" s="67"/>
      <c r="J13" s="65"/>
      <c r="K13" s="66"/>
      <c r="L13" s="66"/>
      <c r="M13" s="67"/>
      <c r="N13" s="65"/>
      <c r="O13" s="66"/>
      <c r="P13" s="66"/>
      <c r="Q13" s="67"/>
      <c r="R13" s="65"/>
      <c r="S13" s="66"/>
      <c r="T13" s="66"/>
      <c r="U13" s="67"/>
      <c r="V13" s="65"/>
      <c r="W13" s="66"/>
      <c r="X13" s="66"/>
      <c r="Y13" s="67"/>
      <c r="Z13" s="65"/>
      <c r="AA13" s="66"/>
      <c r="AB13" s="66"/>
      <c r="AC13" s="67"/>
      <c r="AD13" s="13"/>
      <c r="AE13" s="13"/>
      <c r="AF13" s="13"/>
      <c r="AG13" s="13"/>
      <c r="AH13" s="65"/>
      <c r="AI13" s="66"/>
      <c r="AJ13" s="66"/>
      <c r="AK13" s="67"/>
      <c r="AL13" s="13"/>
      <c r="AM13" s="13"/>
      <c r="AN13" s="13"/>
      <c r="AO13" s="13"/>
      <c r="AP13" s="13"/>
      <c r="AQ13" s="68"/>
      <c r="AR13" s="14"/>
      <c r="AS13" s="14"/>
      <c r="AT13" s="14"/>
      <c r="AU13" s="69"/>
      <c r="AV13" s="69"/>
      <c r="AW13" s="70"/>
      <c r="AX13" s="13"/>
      <c r="AY13" s="13"/>
      <c r="AZ13" s="13"/>
      <c r="BA13" s="13"/>
    </row>
    <row r="14" spans="1:53" ht="26.25" customHeight="1">
      <c r="A14" s="71">
        <v>1</v>
      </c>
      <c r="B14" s="72"/>
      <c r="C14" s="13"/>
      <c r="D14" s="15"/>
      <c r="E14" s="13"/>
      <c r="F14" s="13"/>
      <c r="G14" s="13"/>
      <c r="H14" s="13"/>
      <c r="I14" s="13"/>
      <c r="J14" s="13"/>
      <c r="K14" s="73"/>
      <c r="L14" s="74" t="str">
        <f>($A$3)</f>
        <v>Pákai György</v>
      </c>
      <c r="M14" s="73"/>
      <c r="N14">
        <v>3</v>
      </c>
      <c r="O14" s="118" t="s">
        <v>91</v>
      </c>
      <c r="P14">
        <v>1</v>
      </c>
      <c r="Q14" s="13"/>
      <c r="R14" s="13" t="str">
        <f>($A$12)</f>
        <v>Lukács Viktor</v>
      </c>
      <c r="S14" s="13"/>
      <c r="T14" s="13"/>
      <c r="U14" s="13"/>
      <c r="V14" s="13"/>
      <c r="W14" s="73"/>
      <c r="X14" s="13"/>
      <c r="Y14" s="15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76"/>
      <c r="AZ14" s="13"/>
      <c r="BA14" s="13"/>
    </row>
    <row r="15" spans="1:53" ht="20.25" customHeight="1">
      <c r="A15" s="65"/>
      <c r="B15" s="77"/>
      <c r="C15" s="13"/>
      <c r="D15" s="13"/>
      <c r="E15" s="13"/>
      <c r="F15" s="13"/>
      <c r="G15" s="13"/>
      <c r="H15" s="13"/>
      <c r="I15" s="13"/>
      <c r="J15" s="13"/>
      <c r="K15" s="13"/>
      <c r="L15" s="74" t="str">
        <f>($A$4)</f>
        <v>Góbi István</v>
      </c>
      <c r="M15" s="13"/>
      <c r="N15">
        <v>0</v>
      </c>
      <c r="O15" s="118" t="s">
        <v>91</v>
      </c>
      <c r="P15">
        <v>2</v>
      </c>
      <c r="Q15" s="13"/>
      <c r="R15" s="13" t="str">
        <f>($A$11)</f>
        <v>Szatmári Tamás</v>
      </c>
      <c r="S15" s="13"/>
      <c r="T15" s="13"/>
      <c r="U15" s="13"/>
      <c r="V15" s="13"/>
      <c r="W15" s="13"/>
      <c r="X15" s="13"/>
      <c r="Y15" s="13"/>
      <c r="Z15" s="13"/>
      <c r="AA15" s="78"/>
      <c r="AB15" s="13"/>
      <c r="AC15" s="13"/>
      <c r="AD15" s="13"/>
      <c r="AE15" s="13"/>
      <c r="AF15" s="13"/>
      <c r="AG15" s="13"/>
      <c r="AH15" s="13"/>
      <c r="AI15" s="78"/>
      <c r="AJ15" s="75"/>
      <c r="AK15" s="78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76"/>
      <c r="AZ15" s="13"/>
    </row>
    <row r="16" spans="1:53" ht="20.25" customHeight="1">
      <c r="A16" s="65"/>
      <c r="B16" s="77"/>
      <c r="C16" s="13"/>
      <c r="D16" s="15"/>
      <c r="E16" s="13"/>
      <c r="F16" s="13"/>
      <c r="G16" s="13"/>
      <c r="H16" s="13"/>
      <c r="I16" s="13"/>
      <c r="J16" s="13"/>
      <c r="K16" s="13"/>
      <c r="L16" s="74" t="str">
        <f>($A$5)</f>
        <v>pihen</v>
      </c>
      <c r="M16" s="13"/>
      <c r="N16" t="s">
        <v>90</v>
      </c>
      <c r="O16" s="118" t="s">
        <v>91</v>
      </c>
      <c r="P16" t="s">
        <v>90</v>
      </c>
      <c r="Q16" s="78" t="s">
        <v>78</v>
      </c>
      <c r="R16" s="13" t="str">
        <f>($A$10)</f>
        <v>Kiss István</v>
      </c>
      <c r="S16" s="13"/>
      <c r="T16" s="13"/>
      <c r="U16" s="13"/>
      <c r="V16" s="13"/>
      <c r="W16" s="13"/>
      <c r="X16" s="13"/>
      <c r="Y16" s="15"/>
      <c r="Z16" s="13"/>
      <c r="AA16" s="73"/>
      <c r="AB16" s="13"/>
      <c r="AC16" s="13"/>
      <c r="AD16" s="13"/>
      <c r="AE16" s="13"/>
      <c r="AF16" s="13"/>
      <c r="AG16" s="13"/>
      <c r="AH16" s="13"/>
      <c r="AI16" s="73"/>
      <c r="AJ16" s="73"/>
      <c r="AK16" s="7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76"/>
      <c r="AZ16" s="13"/>
    </row>
    <row r="17" spans="1:53" ht="20.25" customHeight="1">
      <c r="A17" s="65"/>
      <c r="B17" s="77"/>
      <c r="C17" s="13"/>
      <c r="D17" s="13"/>
      <c r="E17" s="13"/>
      <c r="F17" s="13"/>
      <c r="G17" s="13"/>
      <c r="H17" s="13"/>
      <c r="I17" s="13"/>
      <c r="J17" s="13"/>
      <c r="K17" s="13"/>
      <c r="L17" s="74" t="str">
        <f>($A$6)</f>
        <v>Seremet Szilárd</v>
      </c>
      <c r="M17" s="13"/>
      <c r="N17">
        <v>1</v>
      </c>
      <c r="O17" s="118" t="s">
        <v>91</v>
      </c>
      <c r="P17">
        <v>1</v>
      </c>
      <c r="Q17" s="13"/>
      <c r="R17" s="13" t="str">
        <f>($A$9)</f>
        <v>Mészáros György</v>
      </c>
      <c r="S17" s="13"/>
      <c r="T17" s="13"/>
      <c r="U17" s="13"/>
      <c r="V17" s="13"/>
      <c r="W17" s="13"/>
      <c r="X17" s="13"/>
      <c r="Y17" s="13"/>
      <c r="Z17" s="13"/>
      <c r="AA17" s="78"/>
      <c r="AB17" s="13"/>
      <c r="AC17" s="13"/>
      <c r="AD17" s="13"/>
      <c r="AE17" s="13"/>
      <c r="AF17" s="13"/>
      <c r="AG17" s="13"/>
      <c r="AH17" s="13"/>
      <c r="AI17" s="78"/>
      <c r="AJ17" s="75"/>
      <c r="AK17" s="78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76"/>
      <c r="AZ17" s="13"/>
    </row>
    <row r="18" spans="1:53" ht="20.25" customHeight="1">
      <c r="A18" s="65"/>
      <c r="B18" s="77"/>
      <c r="C18" s="13"/>
      <c r="D18" s="15"/>
      <c r="E18" s="13"/>
      <c r="F18" s="13"/>
      <c r="G18" s="13"/>
      <c r="H18" s="13"/>
      <c r="I18" s="13"/>
      <c r="J18" s="13"/>
      <c r="K18" s="13"/>
      <c r="L18" s="74" t="str">
        <f>($A$7)</f>
        <v>Szathmáry Károly</v>
      </c>
      <c r="M18" s="13"/>
      <c r="N18">
        <v>2</v>
      </c>
      <c r="O18" s="118" t="s">
        <v>91</v>
      </c>
      <c r="P18">
        <v>2</v>
      </c>
      <c r="Q18" s="78" t="s">
        <v>78</v>
      </c>
      <c r="R18" s="13" t="str">
        <f>($A$8)</f>
        <v>Mártonfi István</v>
      </c>
      <c r="S18" s="13"/>
      <c r="T18" s="13"/>
      <c r="U18" s="13"/>
      <c r="V18" s="13"/>
      <c r="W18" s="13"/>
      <c r="X18" s="13"/>
      <c r="Y18" s="15"/>
      <c r="Z18" s="13"/>
      <c r="AA18" s="73"/>
      <c r="AB18" s="13"/>
      <c r="AC18" s="13"/>
      <c r="AD18" s="13"/>
      <c r="AE18" s="13"/>
      <c r="AF18" s="13"/>
      <c r="AG18" s="13"/>
      <c r="AH18" s="13"/>
      <c r="AI18" s="73"/>
      <c r="AJ18" s="73"/>
      <c r="AK18" s="7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76"/>
      <c r="AZ18" s="13"/>
    </row>
    <row r="19" spans="1:53" ht="3.75" customHeight="1">
      <c r="A19" s="65"/>
      <c r="B19" s="77"/>
      <c r="C19" s="79"/>
      <c r="D19" s="80"/>
      <c r="E19" s="77"/>
      <c r="F19" s="77"/>
      <c r="G19" s="77"/>
      <c r="H19" s="77"/>
      <c r="I19" s="77"/>
      <c r="J19" s="77"/>
      <c r="K19" s="77"/>
      <c r="L19" s="77"/>
      <c r="M19" s="77"/>
      <c r="N19"/>
      <c r="O19" s="81"/>
      <c r="P19"/>
      <c r="Q19" s="81"/>
      <c r="R19" s="77"/>
      <c r="S19" s="77"/>
      <c r="T19" s="77"/>
      <c r="U19" s="77"/>
      <c r="V19" s="77"/>
      <c r="W19" s="77"/>
      <c r="X19" s="77"/>
      <c r="Y19" s="77"/>
      <c r="Z19" s="77"/>
      <c r="AA19" s="81"/>
      <c r="AB19" s="82"/>
      <c r="AC19" s="81"/>
      <c r="AD19" s="77"/>
      <c r="AE19" s="77"/>
      <c r="AF19" s="77"/>
      <c r="AG19" s="77"/>
      <c r="AH19" s="77"/>
      <c r="AI19" s="81"/>
      <c r="AJ19" s="82"/>
      <c r="AK19" s="81"/>
      <c r="AL19" s="77"/>
      <c r="AM19" s="77"/>
      <c r="AN19" s="77"/>
      <c r="AO19" s="77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</row>
    <row r="20" spans="1:53" ht="26.25" customHeight="1">
      <c r="A20" s="71">
        <v>2</v>
      </c>
      <c r="B20" s="83"/>
      <c r="C20" s="13"/>
      <c r="D20" s="15"/>
      <c r="E20" s="13"/>
      <c r="F20" s="13"/>
      <c r="G20" s="13"/>
      <c r="H20" s="13"/>
      <c r="I20" s="13"/>
      <c r="J20" s="13"/>
      <c r="K20" s="73"/>
      <c r="L20" s="74" t="str">
        <f>($A$3)</f>
        <v>Pákai György</v>
      </c>
      <c r="M20" s="73"/>
      <c r="N20">
        <v>0</v>
      </c>
      <c r="O20" s="75" t="s">
        <v>91</v>
      </c>
      <c r="P20">
        <v>1</v>
      </c>
      <c r="Q20" s="13"/>
      <c r="R20" s="13" t="str">
        <f>($A$11)</f>
        <v>Szatmári Tamás</v>
      </c>
      <c r="S20" s="13"/>
      <c r="T20" s="13"/>
      <c r="U20" s="13"/>
      <c r="V20" s="13"/>
      <c r="W20" s="73"/>
      <c r="X20" s="13"/>
      <c r="Y20" s="15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76"/>
      <c r="AZ20" s="13"/>
      <c r="BA20" s="13"/>
    </row>
    <row r="21" spans="1:53" ht="20.25" customHeight="1">
      <c r="A21" s="65"/>
      <c r="B21" s="84"/>
      <c r="C21" s="13"/>
      <c r="D21" s="13"/>
      <c r="E21" s="13"/>
      <c r="F21" s="13"/>
      <c r="G21" s="13"/>
      <c r="H21" s="13"/>
      <c r="I21" s="13"/>
      <c r="J21" s="13"/>
      <c r="K21" s="13"/>
      <c r="L21" s="74" t="str">
        <f>($A$4)</f>
        <v>Góbi István</v>
      </c>
      <c r="M21" s="13"/>
      <c r="N21">
        <v>1</v>
      </c>
      <c r="O21" s="75" t="s">
        <v>91</v>
      </c>
      <c r="P21">
        <v>0</v>
      </c>
      <c r="Q21" s="78"/>
      <c r="R21" s="13" t="str">
        <f>($A$10)</f>
        <v>Kiss István</v>
      </c>
      <c r="S21" s="13"/>
      <c r="T21" s="13"/>
      <c r="U21" s="13"/>
      <c r="V21" s="13"/>
      <c r="W21" s="13"/>
      <c r="X21" s="13"/>
      <c r="Y21" s="13"/>
      <c r="Z21" s="13"/>
      <c r="AA21" s="78"/>
      <c r="AB21" s="13"/>
      <c r="AC21" s="13"/>
      <c r="AD21" s="13"/>
      <c r="AE21" s="13"/>
      <c r="AF21" s="13"/>
      <c r="AG21" s="13"/>
      <c r="AH21" s="13"/>
      <c r="AI21" s="78"/>
      <c r="AJ21" s="75"/>
      <c r="AK21" s="78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76"/>
      <c r="AZ21" s="13"/>
    </row>
    <row r="22" spans="1:53" ht="20.25" customHeight="1">
      <c r="A22" s="65"/>
      <c r="B22" s="84"/>
      <c r="C22" s="13"/>
      <c r="D22" s="15"/>
      <c r="E22" s="13"/>
      <c r="F22" s="13"/>
      <c r="G22" s="13"/>
      <c r="H22" s="13"/>
      <c r="I22" s="13"/>
      <c r="J22" s="13"/>
      <c r="K22" s="13"/>
      <c r="L22" s="74" t="str">
        <f>($A$5)</f>
        <v>pihen</v>
      </c>
      <c r="M22" s="13"/>
      <c r="N22" t="s">
        <v>90</v>
      </c>
      <c r="O22" s="75" t="s">
        <v>91</v>
      </c>
      <c r="P22" t="s">
        <v>90</v>
      </c>
      <c r="Q22" s="78" t="s">
        <v>78</v>
      </c>
      <c r="R22" s="13" t="str">
        <f>($A$9)</f>
        <v>Mészáros György</v>
      </c>
      <c r="S22" s="13"/>
      <c r="T22" s="13"/>
      <c r="U22" s="13"/>
      <c r="V22" s="13"/>
      <c r="W22" s="13"/>
      <c r="X22" s="13"/>
      <c r="Y22" s="15"/>
      <c r="Z22" s="13"/>
      <c r="AA22" s="73"/>
      <c r="AB22" s="13"/>
      <c r="AC22" s="13"/>
      <c r="AD22" s="13"/>
      <c r="AE22" s="13"/>
      <c r="AF22" s="13"/>
      <c r="AG22" s="13"/>
      <c r="AH22" s="13"/>
      <c r="AI22" s="73"/>
      <c r="AJ22" s="73"/>
      <c r="AK22" s="7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76"/>
      <c r="AZ22" s="13"/>
    </row>
    <row r="23" spans="1:53" ht="20.25" customHeight="1">
      <c r="A23" s="65"/>
      <c r="B23" s="84"/>
      <c r="C23" s="13"/>
      <c r="D23" s="13"/>
      <c r="E23" s="13"/>
      <c r="F23" s="13"/>
      <c r="G23" s="13"/>
      <c r="H23" s="13"/>
      <c r="I23" s="13"/>
      <c r="J23" s="13"/>
      <c r="K23" s="13"/>
      <c r="L23" s="74" t="str">
        <f>($A$6)</f>
        <v>Seremet Szilárd</v>
      </c>
      <c r="M23" s="13"/>
      <c r="N23">
        <v>1</v>
      </c>
      <c r="O23" s="75" t="s">
        <v>91</v>
      </c>
      <c r="P23">
        <v>3</v>
      </c>
      <c r="Q23" s="78" t="s">
        <v>78</v>
      </c>
      <c r="R23" s="13" t="str">
        <f>($A$8)</f>
        <v>Mártonfi István</v>
      </c>
      <c r="S23" s="13"/>
      <c r="T23" s="13"/>
      <c r="U23" s="13"/>
      <c r="V23" s="13"/>
      <c r="W23" s="13"/>
      <c r="X23" s="13"/>
      <c r="Y23" s="13"/>
      <c r="Z23" s="13"/>
      <c r="AA23" s="78"/>
      <c r="AB23" s="13"/>
      <c r="AC23" s="13"/>
      <c r="AD23" s="13"/>
      <c r="AE23" s="13"/>
      <c r="AF23" s="13"/>
      <c r="AG23" s="13"/>
      <c r="AH23" s="13"/>
      <c r="AI23" s="78"/>
      <c r="AJ23" s="75"/>
      <c r="AK23" s="78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76"/>
      <c r="AZ23" s="13"/>
    </row>
    <row r="24" spans="1:53" ht="20.25" customHeight="1">
      <c r="A24" s="65"/>
      <c r="B24" s="84"/>
      <c r="C24" s="13"/>
      <c r="D24" s="15"/>
      <c r="E24" s="13"/>
      <c r="F24" s="13"/>
      <c r="G24" s="13"/>
      <c r="H24" s="13"/>
      <c r="I24" s="13"/>
      <c r="J24" s="13"/>
      <c r="K24" s="13"/>
      <c r="L24" s="74" t="str">
        <f>($A$7)</f>
        <v>Szathmáry Károly</v>
      </c>
      <c r="M24" s="13"/>
      <c r="N24">
        <v>5</v>
      </c>
      <c r="O24" s="75" t="s">
        <v>91</v>
      </c>
      <c r="P24">
        <v>2</v>
      </c>
      <c r="Q24" s="78" t="s">
        <v>78</v>
      </c>
      <c r="R24" s="13" t="str">
        <f>($A$12)</f>
        <v>Lukács Viktor</v>
      </c>
      <c r="S24" s="13"/>
      <c r="T24" s="13"/>
      <c r="U24" s="13"/>
      <c r="V24" s="13"/>
      <c r="W24" s="13"/>
      <c r="X24" s="13"/>
      <c r="Y24" s="15"/>
      <c r="Z24" s="13"/>
      <c r="AA24" s="73"/>
      <c r="AB24" s="13"/>
      <c r="AC24" s="13"/>
      <c r="AD24" s="13"/>
      <c r="AE24" s="13"/>
      <c r="AF24" s="13"/>
      <c r="AG24" s="13"/>
      <c r="AH24" s="13"/>
      <c r="AI24" s="73"/>
      <c r="AJ24" s="73"/>
      <c r="AK24" s="7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76"/>
      <c r="AZ24" s="13"/>
    </row>
    <row r="25" spans="1:53" ht="3.75" customHeight="1">
      <c r="A25" s="65"/>
      <c r="B25" s="84"/>
      <c r="C25" s="85"/>
      <c r="D25" s="86"/>
      <c r="E25" s="84"/>
      <c r="F25" s="84"/>
      <c r="G25" s="84"/>
      <c r="H25" s="84"/>
      <c r="I25" s="84"/>
      <c r="J25" s="84"/>
      <c r="K25" s="84"/>
      <c r="L25" s="84"/>
      <c r="M25" s="84"/>
      <c r="N25"/>
      <c r="O25" s="87"/>
      <c r="P25"/>
      <c r="Q25" s="87"/>
      <c r="R25" s="84"/>
      <c r="S25" s="84"/>
      <c r="T25" s="84"/>
      <c r="U25" s="84"/>
      <c r="V25" s="84"/>
      <c r="W25" s="84"/>
      <c r="X25" s="84"/>
      <c r="Y25" s="84"/>
      <c r="Z25" s="84"/>
      <c r="AA25" s="87"/>
      <c r="AB25" s="88"/>
      <c r="AC25" s="87"/>
      <c r="AD25" s="84"/>
      <c r="AE25" s="84"/>
      <c r="AF25" s="84"/>
      <c r="AG25" s="84"/>
      <c r="AH25" s="84"/>
      <c r="AI25" s="87"/>
      <c r="AJ25" s="88"/>
      <c r="AK25" s="87"/>
      <c r="AL25" s="84"/>
      <c r="AM25" s="84"/>
      <c r="AN25" s="84"/>
      <c r="AO25" s="84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</row>
    <row r="26" spans="1:53" ht="26.25" customHeight="1">
      <c r="A26" s="71">
        <v>3</v>
      </c>
      <c r="B26" s="72"/>
      <c r="C26" s="13"/>
      <c r="D26" s="15"/>
      <c r="E26" s="13"/>
      <c r="F26" s="13"/>
      <c r="G26" s="13"/>
      <c r="H26" s="13"/>
      <c r="I26" s="13"/>
      <c r="J26" s="13"/>
      <c r="K26" s="73"/>
      <c r="L26" s="74" t="str">
        <f>($A$3)</f>
        <v>Pákai György</v>
      </c>
      <c r="M26" s="73"/>
      <c r="N26">
        <v>0</v>
      </c>
      <c r="O26" s="75" t="s">
        <v>91</v>
      </c>
      <c r="P26">
        <v>0</v>
      </c>
      <c r="Q26" s="13"/>
      <c r="R26" s="13" t="str">
        <f>($A$10)</f>
        <v>Kiss István</v>
      </c>
      <c r="S26" s="13"/>
      <c r="T26" s="13"/>
      <c r="U26" s="13"/>
      <c r="V26" s="13"/>
      <c r="W26" s="73"/>
      <c r="X26" s="13"/>
      <c r="Y26" s="15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76"/>
      <c r="AZ26" s="13"/>
      <c r="BA26" s="13"/>
    </row>
    <row r="27" spans="1:53" ht="20.25" customHeight="1">
      <c r="A27" s="65"/>
      <c r="B27" s="77"/>
      <c r="C27" s="13"/>
      <c r="D27" s="13"/>
      <c r="E27" s="13"/>
      <c r="F27" s="13"/>
      <c r="G27" s="13"/>
      <c r="H27" s="13"/>
      <c r="I27" s="13"/>
      <c r="J27" s="13"/>
      <c r="K27" s="13"/>
      <c r="L27" s="74" t="str">
        <f>($A$4)</f>
        <v>Góbi István</v>
      </c>
      <c r="M27" s="13"/>
      <c r="N27">
        <v>0</v>
      </c>
      <c r="O27" s="75" t="s">
        <v>91</v>
      </c>
      <c r="P27">
        <v>2</v>
      </c>
      <c r="Q27" s="13"/>
      <c r="R27" s="13" t="str">
        <f>($A$9)</f>
        <v>Mészáros György</v>
      </c>
      <c r="S27" s="13"/>
      <c r="T27" s="13"/>
      <c r="U27" s="13"/>
      <c r="V27" s="13"/>
      <c r="W27" s="13"/>
      <c r="X27" s="13"/>
      <c r="Y27" s="13"/>
      <c r="Z27" s="13"/>
      <c r="AA27" s="78"/>
      <c r="AB27" s="13"/>
      <c r="AC27" s="13"/>
      <c r="AD27" s="13"/>
      <c r="AE27" s="13"/>
      <c r="AF27" s="13"/>
      <c r="AG27" s="13"/>
      <c r="AH27" s="13"/>
      <c r="AI27" s="78"/>
      <c r="AJ27" s="75"/>
      <c r="AK27" s="78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76"/>
      <c r="AZ27" s="13"/>
    </row>
    <row r="28" spans="1:53" ht="20.25" customHeight="1">
      <c r="A28" s="65"/>
      <c r="B28" s="77"/>
      <c r="C28" s="13"/>
      <c r="D28" s="15"/>
      <c r="E28" s="13"/>
      <c r="F28" s="13"/>
      <c r="G28" s="13"/>
      <c r="H28" s="13"/>
      <c r="I28" s="13"/>
      <c r="J28" s="13"/>
      <c r="K28" s="13"/>
      <c r="L28" s="74" t="str">
        <f>($A$5)</f>
        <v>pihen</v>
      </c>
      <c r="M28" s="13"/>
      <c r="N28" t="s">
        <v>90</v>
      </c>
      <c r="O28" s="75" t="s">
        <v>91</v>
      </c>
      <c r="P28" t="s">
        <v>90</v>
      </c>
      <c r="Q28" s="78"/>
      <c r="R28" s="13" t="str">
        <f>($A$8)</f>
        <v>Mártonfi István</v>
      </c>
      <c r="S28" s="13"/>
      <c r="T28" s="13"/>
      <c r="U28" s="13"/>
      <c r="V28" s="13"/>
      <c r="W28" s="13"/>
      <c r="X28" s="13"/>
      <c r="Y28" s="15"/>
      <c r="Z28" s="13"/>
      <c r="AA28" s="73"/>
      <c r="AB28" s="13"/>
      <c r="AC28" s="13"/>
      <c r="AD28" s="13"/>
      <c r="AE28" s="13"/>
      <c r="AF28" s="13"/>
      <c r="AG28" s="13"/>
      <c r="AH28" s="13"/>
      <c r="AI28" s="73"/>
      <c r="AJ28" s="73"/>
      <c r="AK28" s="7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76"/>
      <c r="AZ28" s="13"/>
    </row>
    <row r="29" spans="1:53" ht="20.25" customHeight="1">
      <c r="A29" s="65"/>
      <c r="B29" s="77"/>
      <c r="C29" s="13"/>
      <c r="D29" s="13"/>
      <c r="E29" s="13"/>
      <c r="F29" s="13"/>
      <c r="G29" s="13"/>
      <c r="H29" s="13"/>
      <c r="I29" s="13"/>
      <c r="J29" s="13"/>
      <c r="K29" s="13"/>
      <c r="L29" s="74" t="str">
        <f>($A$6)</f>
        <v>Seremet Szilárd</v>
      </c>
      <c r="M29" s="13"/>
      <c r="N29">
        <v>0</v>
      </c>
      <c r="O29" s="75" t="s">
        <v>91</v>
      </c>
      <c r="P29">
        <v>3</v>
      </c>
      <c r="Q29" s="13"/>
      <c r="R29" s="13" t="str">
        <f>($A$7)</f>
        <v>Szathmáry Károly</v>
      </c>
      <c r="S29" s="13"/>
      <c r="T29" s="13"/>
      <c r="U29" s="13"/>
      <c r="V29" s="13"/>
      <c r="W29" s="13"/>
      <c r="X29" s="13"/>
      <c r="Y29" s="13"/>
      <c r="Z29" s="13"/>
      <c r="AA29" s="78"/>
      <c r="AB29" s="13"/>
      <c r="AC29" s="13"/>
      <c r="AD29" s="13"/>
      <c r="AE29" s="13"/>
      <c r="AF29" s="13"/>
      <c r="AG29" s="13"/>
      <c r="AH29" s="13"/>
      <c r="AI29" s="78"/>
      <c r="AJ29" s="75"/>
      <c r="AK29" s="78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76"/>
      <c r="AZ29" s="13"/>
    </row>
    <row r="30" spans="1:53" ht="20.25" customHeight="1">
      <c r="A30" s="65"/>
      <c r="B30" s="77"/>
      <c r="C30" s="13"/>
      <c r="D30" s="15"/>
      <c r="E30" s="13"/>
      <c r="F30" s="13"/>
      <c r="G30" s="13"/>
      <c r="H30" s="13"/>
      <c r="I30" s="13"/>
      <c r="J30" s="13"/>
      <c r="K30" s="13"/>
      <c r="L30" s="74" t="str">
        <f>($A$11)</f>
        <v>Szatmári Tamás</v>
      </c>
      <c r="M30" s="13"/>
      <c r="N30">
        <v>0</v>
      </c>
      <c r="O30" s="75" t="s">
        <v>91</v>
      </c>
      <c r="P30">
        <v>1</v>
      </c>
      <c r="Q30" s="78" t="s">
        <v>78</v>
      </c>
      <c r="R30" s="13" t="str">
        <f>($A$12)</f>
        <v>Lukács Viktor</v>
      </c>
      <c r="S30" s="13"/>
      <c r="T30" s="13"/>
      <c r="U30" s="13"/>
      <c r="V30" s="13"/>
      <c r="W30" s="13"/>
      <c r="X30" s="13"/>
      <c r="Y30" s="15"/>
      <c r="Z30" s="13"/>
      <c r="AA30" s="73"/>
      <c r="AB30" s="13"/>
      <c r="AC30" s="13"/>
      <c r="AD30" s="13"/>
      <c r="AE30" s="13"/>
      <c r="AF30" s="13"/>
      <c r="AG30" s="13"/>
      <c r="AH30" s="13"/>
      <c r="AI30" s="73"/>
      <c r="AJ30" s="73"/>
      <c r="AK30" s="7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76"/>
      <c r="AZ30" s="13"/>
    </row>
    <row r="31" spans="1:53" ht="3.75" customHeight="1">
      <c r="A31" s="65"/>
      <c r="B31" s="77"/>
      <c r="C31" s="79"/>
      <c r="D31" s="80"/>
      <c r="E31" s="77"/>
      <c r="F31" s="77"/>
      <c r="G31" s="77"/>
      <c r="H31" s="77"/>
      <c r="I31" s="77"/>
      <c r="J31" s="77"/>
      <c r="K31" s="77"/>
      <c r="L31" s="77"/>
      <c r="M31" s="77"/>
      <c r="N31"/>
      <c r="O31" s="81"/>
      <c r="P31"/>
      <c r="Q31" s="81"/>
      <c r="R31" s="77"/>
      <c r="S31" s="77"/>
      <c r="T31" s="77"/>
      <c r="U31" s="77"/>
      <c r="V31" s="77"/>
      <c r="W31" s="77"/>
      <c r="X31" s="77"/>
      <c r="Y31" s="77"/>
      <c r="Z31" s="77"/>
      <c r="AA31" s="81"/>
      <c r="AB31" s="82"/>
      <c r="AC31" s="81"/>
      <c r="AD31" s="77"/>
      <c r="AE31" s="77"/>
      <c r="AF31" s="77"/>
      <c r="AG31" s="77"/>
      <c r="AH31" s="77"/>
      <c r="AI31" s="81"/>
      <c r="AJ31" s="82"/>
      <c r="AK31" s="81"/>
      <c r="AL31" s="77"/>
      <c r="AM31" s="77"/>
      <c r="AN31" s="77"/>
      <c r="AO31" s="77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</row>
    <row r="32" spans="1:53" ht="26.25" customHeight="1">
      <c r="A32" s="71">
        <v>4</v>
      </c>
      <c r="B32" s="83"/>
      <c r="C32" s="13"/>
      <c r="D32" s="15"/>
      <c r="E32" s="13"/>
      <c r="F32" s="13"/>
      <c r="G32" s="13"/>
      <c r="H32" s="13"/>
      <c r="I32" s="13"/>
      <c r="J32" s="13"/>
      <c r="K32" s="73"/>
      <c r="L32" s="74" t="str">
        <f>($A$3)</f>
        <v>Pákai György</v>
      </c>
      <c r="M32" s="73"/>
      <c r="N32">
        <v>0</v>
      </c>
      <c r="O32" s="75" t="s">
        <v>91</v>
      </c>
      <c r="P32">
        <v>1</v>
      </c>
      <c r="Q32" s="13"/>
      <c r="R32" s="13" t="str">
        <f>($A$9)</f>
        <v>Mészáros György</v>
      </c>
      <c r="S32" s="13"/>
      <c r="T32" s="13"/>
      <c r="U32" s="13"/>
      <c r="V32" s="13"/>
      <c r="W32" s="73"/>
      <c r="X32" s="13"/>
      <c r="Y32" s="15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76"/>
      <c r="AZ32" s="13"/>
      <c r="BA32" s="13"/>
    </row>
    <row r="33" spans="1:53" ht="20.25" customHeight="1">
      <c r="A33" s="65"/>
      <c r="B33" s="84"/>
      <c r="C33" s="13"/>
      <c r="D33" s="13"/>
      <c r="E33" s="13"/>
      <c r="F33" s="13"/>
      <c r="G33" s="13"/>
      <c r="H33" s="13"/>
      <c r="I33" s="13"/>
      <c r="J33" s="13"/>
      <c r="K33" s="13"/>
      <c r="L33" s="74" t="str">
        <f>($A$8)</f>
        <v>Mártonfi István</v>
      </c>
      <c r="M33" s="13"/>
      <c r="N33">
        <v>0</v>
      </c>
      <c r="O33" s="75" t="s">
        <v>91</v>
      </c>
      <c r="P33">
        <v>0</v>
      </c>
      <c r="Q33" s="13"/>
      <c r="R33" s="13" t="str">
        <f>($A$4)</f>
        <v>Góbi István</v>
      </c>
      <c r="S33" s="13"/>
      <c r="T33" s="13"/>
      <c r="U33" s="13"/>
      <c r="V33" s="13"/>
      <c r="W33" s="13"/>
      <c r="X33" s="13"/>
      <c r="Y33" s="13"/>
      <c r="Z33" s="13"/>
      <c r="AA33" s="78"/>
      <c r="AB33" s="13"/>
      <c r="AC33" s="13"/>
      <c r="AD33" s="13"/>
      <c r="AE33" s="13"/>
      <c r="AF33" s="13"/>
      <c r="AG33" s="13"/>
      <c r="AH33" s="13"/>
      <c r="AI33" s="78"/>
      <c r="AJ33" s="75"/>
      <c r="AK33" s="78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76"/>
      <c r="AZ33" s="13"/>
    </row>
    <row r="34" spans="1:53" ht="20.25" customHeight="1">
      <c r="A34" s="65"/>
      <c r="B34" s="84"/>
      <c r="C34" s="13"/>
      <c r="D34" s="15"/>
      <c r="E34" s="13"/>
      <c r="F34" s="13"/>
      <c r="G34" s="13"/>
      <c r="H34" s="13"/>
      <c r="I34" s="13"/>
      <c r="J34" s="13"/>
      <c r="K34" s="13"/>
      <c r="L34" s="74" t="str">
        <f>($A$5)</f>
        <v>pihen</v>
      </c>
      <c r="M34" s="13"/>
      <c r="N34" t="s">
        <v>90</v>
      </c>
      <c r="O34" s="75" t="s">
        <v>91</v>
      </c>
      <c r="P34" t="s">
        <v>90</v>
      </c>
      <c r="Q34" s="78"/>
      <c r="R34" s="13" t="str">
        <f>($A$7)</f>
        <v>Szathmáry Károly</v>
      </c>
      <c r="S34" s="13"/>
      <c r="T34" s="13"/>
      <c r="U34" s="13"/>
      <c r="V34" s="13"/>
      <c r="W34" s="13"/>
      <c r="X34" s="13"/>
      <c r="Y34" s="15"/>
      <c r="Z34" s="13"/>
      <c r="AA34" s="73"/>
      <c r="AB34" s="13"/>
      <c r="AC34" s="13"/>
      <c r="AD34" s="13"/>
      <c r="AE34" s="13"/>
      <c r="AF34" s="13"/>
      <c r="AG34" s="13"/>
      <c r="AH34" s="13"/>
      <c r="AI34" s="73"/>
      <c r="AJ34" s="73"/>
      <c r="AK34" s="7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76"/>
      <c r="AZ34" s="13"/>
    </row>
    <row r="35" spans="1:53" ht="20.25" customHeight="1">
      <c r="A35" s="65"/>
      <c r="B35" s="84"/>
      <c r="C35" s="13"/>
      <c r="D35" s="13"/>
      <c r="E35" s="13"/>
      <c r="F35" s="13"/>
      <c r="G35" s="13"/>
      <c r="H35" s="13"/>
      <c r="I35" s="13"/>
      <c r="J35" s="13"/>
      <c r="K35" s="13"/>
      <c r="L35" s="74" t="str">
        <f>($A$6)</f>
        <v>Seremet Szilárd</v>
      </c>
      <c r="M35" s="13"/>
      <c r="N35">
        <v>1</v>
      </c>
      <c r="O35" s="75" t="s">
        <v>91</v>
      </c>
      <c r="P35">
        <v>3</v>
      </c>
      <c r="Q35" s="13"/>
      <c r="R35" s="13" t="str">
        <f>($A$12)</f>
        <v>Lukács Viktor</v>
      </c>
      <c r="S35" s="13"/>
      <c r="T35" s="13"/>
      <c r="U35" s="13"/>
      <c r="V35" s="13"/>
      <c r="W35" s="13"/>
      <c r="X35" s="13"/>
      <c r="Y35" s="13"/>
      <c r="Z35" s="13"/>
      <c r="AA35" s="78"/>
      <c r="AB35" s="13"/>
      <c r="AC35" s="13"/>
      <c r="AD35" s="13"/>
      <c r="AE35" s="13"/>
      <c r="AF35" s="13"/>
      <c r="AG35" s="13"/>
      <c r="AH35" s="13"/>
      <c r="AI35" s="78"/>
      <c r="AJ35" s="75"/>
      <c r="AK35" s="78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76"/>
      <c r="AZ35" s="13"/>
    </row>
    <row r="36" spans="1:53" ht="20.25" customHeight="1">
      <c r="A36" s="65"/>
      <c r="B36" s="84"/>
      <c r="C36" s="13"/>
      <c r="D36" s="15"/>
      <c r="E36" s="13"/>
      <c r="F36" s="13"/>
      <c r="G36" s="13"/>
      <c r="H36" s="13"/>
      <c r="I36" s="13"/>
      <c r="J36" s="13"/>
      <c r="K36" s="13"/>
      <c r="L36" s="74" t="str">
        <f>($A$10)</f>
        <v>Kiss István</v>
      </c>
      <c r="M36" s="13"/>
      <c r="N36">
        <v>2</v>
      </c>
      <c r="O36" s="75" t="s">
        <v>91</v>
      </c>
      <c r="P36">
        <v>2</v>
      </c>
      <c r="Q36" s="78" t="s">
        <v>78</v>
      </c>
      <c r="R36" s="13" t="str">
        <f>($A$11)</f>
        <v>Szatmári Tamás</v>
      </c>
      <c r="S36" s="13"/>
      <c r="T36" s="13"/>
      <c r="U36" s="13"/>
      <c r="V36" s="13"/>
      <c r="W36" s="13"/>
      <c r="X36" s="13"/>
      <c r="Y36" s="15"/>
      <c r="Z36" s="13"/>
      <c r="AA36" s="73"/>
      <c r="AB36" s="13"/>
      <c r="AC36" s="13"/>
      <c r="AD36" s="13"/>
      <c r="AE36" s="13"/>
      <c r="AF36" s="13"/>
      <c r="AG36" s="13"/>
      <c r="AH36" s="13"/>
      <c r="AI36" s="73"/>
      <c r="AJ36" s="73"/>
      <c r="AK36" s="7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76"/>
      <c r="AZ36" s="13"/>
    </row>
    <row r="37" spans="1:53" ht="3.75" customHeight="1">
      <c r="A37" s="65"/>
      <c r="B37" s="84"/>
      <c r="C37" s="85"/>
      <c r="D37" s="86"/>
      <c r="E37" s="84"/>
      <c r="F37" s="84"/>
      <c r="G37" s="84"/>
      <c r="H37" s="84"/>
      <c r="I37" s="84"/>
      <c r="J37" s="84"/>
      <c r="K37" s="84"/>
      <c r="L37" s="84"/>
      <c r="M37" s="84"/>
      <c r="N37"/>
      <c r="O37" s="87"/>
      <c r="P37"/>
      <c r="Q37" s="87"/>
      <c r="R37" s="84"/>
      <c r="S37" s="84"/>
      <c r="T37" s="84"/>
      <c r="U37" s="84"/>
      <c r="V37" s="84"/>
      <c r="W37" s="84"/>
      <c r="X37" s="84"/>
      <c r="Y37" s="84"/>
      <c r="Z37" s="84"/>
      <c r="AA37" s="87"/>
      <c r="AB37" s="88"/>
      <c r="AC37" s="87"/>
      <c r="AD37" s="84"/>
      <c r="AE37" s="84"/>
      <c r="AF37" s="84"/>
      <c r="AG37" s="84"/>
      <c r="AH37" s="84"/>
      <c r="AI37" s="87"/>
      <c r="AJ37" s="88"/>
      <c r="AK37" s="87"/>
      <c r="AL37" s="84"/>
      <c r="AM37" s="84"/>
      <c r="AN37" s="84"/>
      <c r="AO37" s="84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</row>
    <row r="38" spans="1:53" ht="26.25" customHeight="1">
      <c r="A38" s="71">
        <v>5</v>
      </c>
      <c r="B38" s="72"/>
      <c r="C38" s="13"/>
      <c r="D38" s="15"/>
      <c r="E38" s="13"/>
      <c r="F38" s="13"/>
      <c r="G38" s="13"/>
      <c r="H38" s="13"/>
      <c r="I38" s="13"/>
      <c r="J38" s="13"/>
      <c r="K38" s="73"/>
      <c r="L38" s="74" t="str">
        <f>($A$3)</f>
        <v>Pákai György</v>
      </c>
      <c r="M38" s="73"/>
      <c r="N38">
        <v>0</v>
      </c>
      <c r="O38" s="75" t="s">
        <v>91</v>
      </c>
      <c r="P38">
        <v>0</v>
      </c>
      <c r="Q38" s="13"/>
      <c r="R38" s="13" t="str">
        <f>($A$8)</f>
        <v>Mártonfi István</v>
      </c>
      <c r="S38" s="13"/>
      <c r="T38" s="13"/>
      <c r="U38" s="13"/>
      <c r="V38" s="13"/>
      <c r="W38" s="73"/>
      <c r="X38" s="13"/>
      <c r="Y38" s="15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76"/>
      <c r="AZ38" s="13"/>
      <c r="BA38" s="13"/>
    </row>
    <row r="39" spans="1:53" ht="20.25" customHeight="1">
      <c r="A39" s="65"/>
      <c r="B39" s="77"/>
      <c r="C39" s="13"/>
      <c r="D39" s="13"/>
      <c r="E39" s="13"/>
      <c r="F39" s="13"/>
      <c r="G39" s="13"/>
      <c r="H39" s="13"/>
      <c r="I39" s="13"/>
      <c r="J39" s="13"/>
      <c r="K39" s="13"/>
      <c r="L39" s="74" t="str">
        <f>($A$4)</f>
        <v>Góbi István</v>
      </c>
      <c r="M39" s="13"/>
      <c r="N39">
        <v>4</v>
      </c>
      <c r="O39" s="75" t="s">
        <v>91</v>
      </c>
      <c r="P39">
        <v>4</v>
      </c>
      <c r="Q39" s="13"/>
      <c r="R39" s="13" t="str">
        <f>($A$7)</f>
        <v>Szathmáry Károly</v>
      </c>
      <c r="S39" s="13"/>
      <c r="T39" s="13"/>
      <c r="U39" s="13"/>
      <c r="V39" s="13"/>
      <c r="W39" s="13"/>
      <c r="X39" s="13"/>
      <c r="Y39" s="13"/>
      <c r="Z39" s="13"/>
      <c r="AA39" s="78"/>
      <c r="AB39" s="75"/>
      <c r="AC39" s="78"/>
      <c r="AD39" s="13"/>
      <c r="AE39" s="13"/>
      <c r="AF39" s="13"/>
      <c r="AG39" s="13"/>
      <c r="AH39" s="13"/>
      <c r="AI39" s="78"/>
      <c r="AJ39" s="75"/>
      <c r="AK39" s="78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76"/>
      <c r="AZ39" s="13"/>
    </row>
    <row r="40" spans="1:53" ht="20.25" customHeight="1">
      <c r="A40" s="65"/>
      <c r="B40" s="77"/>
      <c r="C40" s="13"/>
      <c r="D40" s="15"/>
      <c r="E40" s="13"/>
      <c r="F40" s="13"/>
      <c r="G40" s="13"/>
      <c r="H40" s="13"/>
      <c r="I40" s="13"/>
      <c r="J40" s="13"/>
      <c r="K40" s="13"/>
      <c r="L40" s="74" t="str">
        <f>($A$5)</f>
        <v>pihen</v>
      </c>
      <c r="M40" s="13"/>
      <c r="N40" t="s">
        <v>90</v>
      </c>
      <c r="O40" s="75" t="s">
        <v>91</v>
      </c>
      <c r="P40" t="s">
        <v>90</v>
      </c>
      <c r="Q40" s="78"/>
      <c r="R40" s="13" t="str">
        <f>($A$6)</f>
        <v>Seremet Szilárd</v>
      </c>
      <c r="S40" s="13"/>
      <c r="T40" s="13"/>
      <c r="U40" s="13"/>
      <c r="V40" s="13"/>
      <c r="W40" s="13"/>
      <c r="X40" s="13"/>
      <c r="Y40" s="15"/>
      <c r="Z40" s="13" t="s">
        <v>112</v>
      </c>
      <c r="AA40" s="73"/>
      <c r="AB40" s="73"/>
      <c r="AC40" s="73"/>
      <c r="AD40" s="13"/>
      <c r="AE40" s="13"/>
      <c r="AF40" s="13"/>
      <c r="AG40" s="13"/>
      <c r="AH40" s="13"/>
      <c r="AI40" s="73"/>
      <c r="AJ40" s="73"/>
      <c r="AK40" s="7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76"/>
      <c r="AZ40" s="13"/>
    </row>
    <row r="41" spans="1:53" ht="20.25" customHeight="1">
      <c r="A41" s="65"/>
      <c r="B41" s="77"/>
      <c r="C41" s="13"/>
      <c r="D41" s="13"/>
      <c r="E41" s="13"/>
      <c r="F41" s="13"/>
      <c r="G41" s="13"/>
      <c r="H41" s="13"/>
      <c r="I41" s="13"/>
      <c r="J41" s="13"/>
      <c r="K41" s="13"/>
      <c r="L41" s="74" t="str">
        <f>($A$9)</f>
        <v>Mészáros György</v>
      </c>
      <c r="M41" s="13"/>
      <c r="N41">
        <v>0</v>
      </c>
      <c r="O41" s="75" t="s">
        <v>91</v>
      </c>
      <c r="P41">
        <v>1</v>
      </c>
      <c r="Q41" s="13"/>
      <c r="R41" s="13" t="str">
        <f>($A$11)</f>
        <v>Szatmári Tamás</v>
      </c>
      <c r="S41" s="13"/>
      <c r="T41" s="13"/>
      <c r="U41" s="13"/>
      <c r="V41" s="13"/>
      <c r="W41" s="13"/>
      <c r="X41" s="13"/>
      <c r="Y41" s="13"/>
      <c r="Z41" s="13"/>
      <c r="AA41" s="78"/>
      <c r="AB41" s="75"/>
      <c r="AC41" s="78"/>
      <c r="AD41" s="13"/>
      <c r="AE41" s="13"/>
      <c r="AF41" s="13"/>
      <c r="AG41" s="13"/>
      <c r="AH41" s="13"/>
      <c r="AI41" s="78"/>
      <c r="AJ41" s="75"/>
      <c r="AK41" s="78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76"/>
      <c r="AZ41" s="13"/>
    </row>
    <row r="42" spans="1:53" ht="20.25" customHeight="1">
      <c r="A42" s="65"/>
      <c r="B42" s="77"/>
      <c r="C42" s="13"/>
      <c r="D42" s="15"/>
      <c r="E42" s="13"/>
      <c r="F42" s="13"/>
      <c r="G42" s="13"/>
      <c r="H42" s="13"/>
      <c r="I42" s="13"/>
      <c r="J42" s="13"/>
      <c r="K42" s="13"/>
      <c r="L42" s="74" t="str">
        <f>($A$10)</f>
        <v>Kiss István</v>
      </c>
      <c r="M42" s="13"/>
      <c r="N42">
        <v>0</v>
      </c>
      <c r="O42" s="75" t="s">
        <v>91</v>
      </c>
      <c r="P42">
        <v>0</v>
      </c>
      <c r="Q42" s="78" t="s">
        <v>78</v>
      </c>
      <c r="R42" s="13" t="str">
        <f>($A$12)</f>
        <v>Lukács Viktor</v>
      </c>
      <c r="S42" s="13"/>
      <c r="T42" s="13"/>
      <c r="U42" s="13"/>
      <c r="V42" s="13"/>
      <c r="W42" s="13"/>
      <c r="X42" s="13"/>
      <c r="Y42" s="15"/>
      <c r="Z42" s="13"/>
      <c r="AA42" s="73"/>
      <c r="AB42" s="73"/>
      <c r="AC42" s="73"/>
      <c r="AD42" s="13"/>
      <c r="AE42" s="13"/>
      <c r="AF42" s="13"/>
      <c r="AG42" s="13"/>
      <c r="AH42" s="13"/>
      <c r="AI42" s="73"/>
      <c r="AJ42" s="73"/>
      <c r="AK42" s="7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76"/>
      <c r="AZ42" s="13"/>
    </row>
    <row r="43" spans="1:53" ht="3.75" customHeight="1">
      <c r="A43" s="65"/>
      <c r="B43" s="77"/>
      <c r="C43" s="79"/>
      <c r="D43" s="80"/>
      <c r="E43" s="77"/>
      <c r="F43" s="77"/>
      <c r="G43" s="77"/>
      <c r="H43" s="77"/>
      <c r="I43" s="77"/>
      <c r="J43" s="77"/>
      <c r="K43" s="77"/>
      <c r="L43" s="77"/>
      <c r="M43" s="77"/>
      <c r="N43"/>
      <c r="O43" s="81"/>
      <c r="P43"/>
      <c r="Q43" s="81"/>
      <c r="R43" s="77"/>
      <c r="S43" s="77"/>
      <c r="T43" s="77"/>
      <c r="U43" s="77"/>
      <c r="V43" s="77"/>
      <c r="W43" s="77"/>
      <c r="X43" s="77"/>
      <c r="Y43" s="77"/>
      <c r="Z43" s="77"/>
      <c r="AA43" s="81"/>
      <c r="AB43" s="82"/>
      <c r="AC43" s="81"/>
      <c r="AD43" s="77"/>
      <c r="AE43" s="77"/>
      <c r="AF43" s="77"/>
      <c r="AG43" s="77"/>
      <c r="AH43" s="77"/>
      <c r="AI43" s="81"/>
      <c r="AJ43" s="82"/>
      <c r="AK43" s="81"/>
      <c r="AL43" s="77"/>
      <c r="AM43" s="77"/>
      <c r="AN43" s="77"/>
      <c r="AO43" s="77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</row>
    <row r="44" spans="1:53" ht="26.25" customHeight="1">
      <c r="A44" s="71">
        <v>6</v>
      </c>
      <c r="B44" s="83"/>
      <c r="C44" s="13"/>
      <c r="D44" s="15"/>
      <c r="E44" s="13"/>
      <c r="F44" s="13"/>
      <c r="G44" s="13"/>
      <c r="H44" s="13"/>
      <c r="I44" s="13"/>
      <c r="J44" s="13"/>
      <c r="K44" s="73"/>
      <c r="L44" s="74" t="str">
        <f>($A$3)</f>
        <v>Pákai György</v>
      </c>
      <c r="M44" s="73"/>
      <c r="N44">
        <v>2</v>
      </c>
      <c r="O44" s="75" t="s">
        <v>91</v>
      </c>
      <c r="P44">
        <v>1</v>
      </c>
      <c r="Q44" s="13"/>
      <c r="R44" s="13" t="str">
        <f>($A$7)</f>
        <v>Szathmáry Károly</v>
      </c>
      <c r="S44" s="13"/>
      <c r="T44" s="13"/>
      <c r="U44" s="13"/>
      <c r="V44" s="13"/>
      <c r="W44" s="73"/>
      <c r="X44" s="13"/>
      <c r="Y44" s="15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76"/>
      <c r="AZ44" s="13"/>
      <c r="BA44" s="13"/>
    </row>
    <row r="45" spans="1:53" ht="20.25" customHeight="1">
      <c r="A45" s="65"/>
      <c r="B45" s="84"/>
      <c r="C45" s="13"/>
      <c r="D45" s="13"/>
      <c r="E45" s="13"/>
      <c r="F45" s="13"/>
      <c r="G45" s="13"/>
      <c r="H45" s="13"/>
      <c r="I45" s="13"/>
      <c r="J45" s="13"/>
      <c r="K45" s="13"/>
      <c r="L45" s="74" t="str">
        <f>($A$4)</f>
        <v>Góbi István</v>
      </c>
      <c r="M45" s="13"/>
      <c r="N45">
        <v>1</v>
      </c>
      <c r="O45" s="75" t="s">
        <v>91</v>
      </c>
      <c r="P45">
        <v>3</v>
      </c>
      <c r="Q45" s="13"/>
      <c r="R45" s="13" t="str">
        <f>($A$6)</f>
        <v>Seremet Szilárd</v>
      </c>
      <c r="S45" s="13"/>
      <c r="T45" s="13"/>
      <c r="U45" s="13"/>
      <c r="V45" s="13"/>
      <c r="W45" s="13"/>
      <c r="X45" s="13"/>
      <c r="Y45" s="13"/>
      <c r="Z45" s="13"/>
      <c r="AA45" s="78"/>
      <c r="AB45" s="75"/>
      <c r="AC45" s="78"/>
      <c r="AD45" s="13"/>
      <c r="AE45" s="13"/>
      <c r="AF45" s="13"/>
      <c r="AG45" s="13"/>
      <c r="AH45" s="13"/>
      <c r="AI45" s="78"/>
      <c r="AJ45" s="75"/>
      <c r="AK45" s="78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76"/>
      <c r="AZ45" s="13"/>
    </row>
    <row r="46" spans="1:53" ht="20.25" customHeight="1">
      <c r="A46" s="65"/>
      <c r="B46" s="84"/>
      <c r="C46" s="13"/>
      <c r="D46" s="15"/>
      <c r="E46" s="13"/>
      <c r="F46" s="13"/>
      <c r="G46" s="13"/>
      <c r="H46" s="13"/>
      <c r="I46" s="13"/>
      <c r="J46" s="13"/>
      <c r="K46" s="13"/>
      <c r="L46" s="74" t="str">
        <f>($A$5)</f>
        <v>pihen</v>
      </c>
      <c r="M46" s="13"/>
      <c r="N46" t="s">
        <v>90</v>
      </c>
      <c r="O46" s="75" t="s">
        <v>91</v>
      </c>
      <c r="P46" t="s">
        <v>90</v>
      </c>
      <c r="Q46" s="78"/>
      <c r="R46" s="13" t="str">
        <f>($A$12)</f>
        <v>Lukács Viktor</v>
      </c>
      <c r="S46" s="13"/>
      <c r="T46" s="13"/>
      <c r="U46" s="13"/>
      <c r="V46" s="13"/>
      <c r="W46" s="13"/>
      <c r="X46" s="13"/>
      <c r="Y46" s="15"/>
      <c r="Z46" s="13"/>
      <c r="AA46" s="73"/>
      <c r="AB46" s="73"/>
      <c r="AC46" s="73"/>
      <c r="AD46" s="13"/>
      <c r="AE46" s="13"/>
      <c r="AF46" s="13"/>
      <c r="AG46" s="13"/>
      <c r="AH46" s="13"/>
      <c r="AI46" s="73"/>
      <c r="AJ46" s="73"/>
      <c r="AK46" s="7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76"/>
      <c r="AZ46" s="13"/>
    </row>
    <row r="47" spans="1:53" ht="20.25" customHeight="1">
      <c r="A47" s="65"/>
      <c r="B47" s="84"/>
      <c r="C47" s="13"/>
      <c r="D47" s="13"/>
      <c r="E47" s="13"/>
      <c r="F47" s="13"/>
      <c r="G47" s="13"/>
      <c r="H47" s="13"/>
      <c r="I47" s="13"/>
      <c r="J47" s="13"/>
      <c r="K47" s="13"/>
      <c r="L47" s="74" t="str">
        <f>($A$8)</f>
        <v>Mártonfi István</v>
      </c>
      <c r="M47" s="13"/>
      <c r="N47">
        <v>0</v>
      </c>
      <c r="O47" s="75" t="s">
        <v>91</v>
      </c>
      <c r="P47">
        <v>1</v>
      </c>
      <c r="Q47" s="13"/>
      <c r="R47" s="13" t="str">
        <f>($A$11)</f>
        <v>Szatmári Tamás</v>
      </c>
      <c r="S47" s="13"/>
      <c r="T47" s="13"/>
      <c r="U47" s="13"/>
      <c r="V47" s="13"/>
      <c r="W47" s="13"/>
      <c r="X47" s="13"/>
      <c r="Y47" s="13"/>
      <c r="Z47" s="13"/>
      <c r="AA47" s="78"/>
      <c r="AB47" s="75"/>
      <c r="AC47" s="78"/>
      <c r="AD47" s="13"/>
      <c r="AE47" s="13"/>
      <c r="AF47" s="13"/>
      <c r="AG47" s="13"/>
      <c r="AH47" s="13"/>
      <c r="AI47" s="78"/>
      <c r="AJ47" s="75"/>
      <c r="AK47" s="78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76"/>
      <c r="AZ47" s="13"/>
    </row>
    <row r="48" spans="1:53" ht="20.25" customHeight="1">
      <c r="A48" s="65"/>
      <c r="B48" s="84"/>
      <c r="C48" s="13"/>
      <c r="D48" s="15"/>
      <c r="E48" s="13"/>
      <c r="F48" s="13"/>
      <c r="G48" s="13"/>
      <c r="H48" s="13"/>
      <c r="I48" s="13"/>
      <c r="J48" s="13"/>
      <c r="K48" s="13"/>
      <c r="L48" s="74" t="str">
        <f>($A$9)</f>
        <v>Mészáros György</v>
      </c>
      <c r="M48" s="13"/>
      <c r="N48">
        <v>3</v>
      </c>
      <c r="O48" s="75" t="s">
        <v>91</v>
      </c>
      <c r="P48">
        <v>1</v>
      </c>
      <c r="Q48" s="78" t="s">
        <v>78</v>
      </c>
      <c r="R48" s="13" t="str">
        <f>($A$10)</f>
        <v>Kiss István</v>
      </c>
      <c r="S48" s="13"/>
      <c r="T48" s="13"/>
      <c r="U48" s="13"/>
      <c r="V48" s="13"/>
      <c r="W48" s="13"/>
      <c r="X48" s="13"/>
      <c r="Y48" s="15"/>
      <c r="Z48" s="13"/>
      <c r="AA48" s="73"/>
      <c r="AB48" s="73"/>
      <c r="AC48" s="73"/>
      <c r="AD48" s="13"/>
      <c r="AE48" s="13"/>
      <c r="AF48" s="13"/>
      <c r="AG48" s="13"/>
      <c r="AH48" s="13"/>
      <c r="AI48" s="73"/>
      <c r="AJ48" s="73"/>
      <c r="AK48" s="7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76"/>
      <c r="AZ48" s="13"/>
    </row>
    <row r="49" spans="1:53" ht="3.75" customHeight="1">
      <c r="A49" s="65"/>
      <c r="B49" s="84"/>
      <c r="C49" s="85"/>
      <c r="D49" s="86"/>
      <c r="E49" s="84"/>
      <c r="F49" s="84"/>
      <c r="G49" s="84"/>
      <c r="H49" s="84"/>
      <c r="I49" s="84"/>
      <c r="J49" s="84"/>
      <c r="K49" s="84"/>
      <c r="L49" s="84"/>
      <c r="M49" s="84"/>
      <c r="N49"/>
      <c r="O49" s="87"/>
      <c r="P49"/>
      <c r="Q49" s="87"/>
      <c r="R49" s="84"/>
      <c r="S49" s="84"/>
      <c r="T49" s="84"/>
      <c r="U49" s="84"/>
      <c r="V49" s="84"/>
      <c r="W49" s="84"/>
      <c r="X49" s="84"/>
      <c r="Y49" s="84"/>
      <c r="Z49" s="84"/>
      <c r="AA49" s="87"/>
      <c r="AB49" s="88"/>
      <c r="AC49" s="87"/>
      <c r="AD49" s="84"/>
      <c r="AE49" s="84"/>
      <c r="AF49" s="84"/>
      <c r="AG49" s="84"/>
      <c r="AH49" s="84"/>
      <c r="AI49" s="87"/>
      <c r="AJ49" s="88"/>
      <c r="AK49" s="87"/>
      <c r="AL49" s="84"/>
      <c r="AM49" s="84"/>
      <c r="AN49" s="84"/>
      <c r="AO49" s="84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</row>
    <row r="50" spans="1:53" ht="26.25" customHeight="1">
      <c r="A50" s="71">
        <v>7</v>
      </c>
      <c r="B50" s="72"/>
      <c r="C50" s="13"/>
      <c r="D50" s="15"/>
      <c r="E50" s="13"/>
      <c r="F50" s="13"/>
      <c r="G50" s="13"/>
      <c r="H50" s="13"/>
      <c r="I50" s="13"/>
      <c r="J50" s="13"/>
      <c r="K50" s="73"/>
      <c r="L50" s="74" t="str">
        <f>($A$3)</f>
        <v>Pákai György</v>
      </c>
      <c r="M50" s="73"/>
      <c r="N50">
        <v>4</v>
      </c>
      <c r="O50" s="75" t="s">
        <v>91</v>
      </c>
      <c r="P50">
        <v>1</v>
      </c>
      <c r="Q50" s="13"/>
      <c r="R50" s="13" t="str">
        <f>($A$6)</f>
        <v>Seremet Szilárd</v>
      </c>
      <c r="S50" s="13"/>
      <c r="T50" s="13"/>
      <c r="U50" s="13"/>
      <c r="V50" s="13"/>
      <c r="W50" s="73"/>
      <c r="X50" s="13"/>
      <c r="Y50" s="15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76"/>
      <c r="AZ50" s="13"/>
      <c r="BA50" s="13"/>
    </row>
    <row r="51" spans="1:53" ht="20.25" customHeight="1">
      <c r="A51" s="65"/>
      <c r="B51" s="77"/>
      <c r="C51" s="13"/>
      <c r="D51" s="13"/>
      <c r="E51" s="13"/>
      <c r="F51" s="13"/>
      <c r="G51" s="13"/>
      <c r="H51" s="13"/>
      <c r="I51" s="13"/>
      <c r="J51" s="13"/>
      <c r="K51" s="13"/>
      <c r="L51" s="74" t="str">
        <f>($A$4)</f>
        <v>Góbi István</v>
      </c>
      <c r="M51" s="13"/>
      <c r="N51" t="s">
        <v>90</v>
      </c>
      <c r="O51" s="75" t="s">
        <v>91</v>
      </c>
      <c r="P51" t="s">
        <v>90</v>
      </c>
      <c r="Q51" s="13"/>
      <c r="R51" s="13" t="str">
        <f>($A$5)</f>
        <v>pihen</v>
      </c>
      <c r="S51" s="13"/>
      <c r="T51" s="13"/>
      <c r="U51" s="13"/>
      <c r="V51" s="13"/>
      <c r="W51" s="13"/>
      <c r="X51" s="13" t="s">
        <v>112</v>
      </c>
      <c r="Y51" s="13"/>
      <c r="Z51" s="13"/>
      <c r="AA51" s="78"/>
      <c r="AB51" s="75"/>
      <c r="AC51" s="78"/>
      <c r="AD51" s="13"/>
      <c r="AE51" s="13"/>
      <c r="AF51" s="13"/>
      <c r="AG51" s="13"/>
      <c r="AH51" s="13"/>
      <c r="AI51" s="78"/>
      <c r="AJ51" s="75"/>
      <c r="AK51" s="78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76"/>
      <c r="AZ51" s="13"/>
    </row>
    <row r="52" spans="1:53" ht="20.25" customHeight="1">
      <c r="A52" s="65"/>
      <c r="B52" s="77"/>
      <c r="C52" s="13"/>
      <c r="D52" s="15"/>
      <c r="E52" s="13"/>
      <c r="F52" s="13"/>
      <c r="G52" s="13"/>
      <c r="H52" s="13"/>
      <c r="I52" s="13"/>
      <c r="J52" s="13"/>
      <c r="K52" s="13"/>
      <c r="L52" s="74" t="str">
        <f>($A$7)</f>
        <v>Szathmáry Károly</v>
      </c>
      <c r="M52" s="13"/>
      <c r="N52">
        <v>2</v>
      </c>
      <c r="O52" s="75" t="s">
        <v>91</v>
      </c>
      <c r="P52">
        <v>2</v>
      </c>
      <c r="Q52" s="78"/>
      <c r="R52" s="13" t="str">
        <f>($A$11)</f>
        <v>Szatmári Tamás</v>
      </c>
      <c r="S52" s="13"/>
      <c r="T52" s="13"/>
      <c r="U52" s="13"/>
      <c r="V52" s="13"/>
      <c r="W52" s="13"/>
      <c r="X52" s="13"/>
      <c r="Y52" s="15"/>
      <c r="Z52" s="13"/>
      <c r="AA52" s="73"/>
      <c r="AB52" s="73"/>
      <c r="AC52" s="73"/>
      <c r="AD52" s="13"/>
      <c r="AE52" s="13"/>
      <c r="AF52" s="13"/>
      <c r="AG52" s="13"/>
      <c r="AH52" s="13"/>
      <c r="AI52" s="73"/>
      <c r="AJ52" s="73"/>
      <c r="AK52" s="7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76"/>
      <c r="AZ52" s="13"/>
    </row>
    <row r="53" spans="1:53" ht="20.25" customHeight="1">
      <c r="A53" s="65"/>
      <c r="B53" s="77"/>
      <c r="C53" s="13"/>
      <c r="D53" s="13"/>
      <c r="E53" s="13"/>
      <c r="F53" s="13"/>
      <c r="G53" s="13"/>
      <c r="H53" s="13"/>
      <c r="I53" s="13"/>
      <c r="J53" s="13"/>
      <c r="K53" s="13"/>
      <c r="L53" s="74" t="str">
        <f>($A$8)</f>
        <v>Mártonfi István</v>
      </c>
      <c r="M53" s="13"/>
      <c r="N53">
        <v>0</v>
      </c>
      <c r="O53" s="75" t="s">
        <v>91</v>
      </c>
      <c r="P53">
        <v>2</v>
      </c>
      <c r="Q53" s="13"/>
      <c r="R53" s="13" t="str">
        <f>($A$10)</f>
        <v>Kiss István</v>
      </c>
      <c r="S53" s="13"/>
      <c r="T53" s="13"/>
      <c r="U53" s="13"/>
      <c r="V53" s="13"/>
      <c r="W53" s="13"/>
      <c r="X53" s="13"/>
      <c r="Y53" s="13"/>
      <c r="Z53" s="13"/>
      <c r="AA53" s="78"/>
      <c r="AB53" s="75"/>
      <c r="AC53" s="78"/>
      <c r="AD53" s="13"/>
      <c r="AE53" s="13"/>
      <c r="AF53" s="13"/>
      <c r="AG53" s="13"/>
      <c r="AH53" s="13"/>
      <c r="AI53" s="78"/>
      <c r="AJ53" s="75"/>
      <c r="AK53" s="78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76"/>
      <c r="AZ53" s="13"/>
    </row>
    <row r="54" spans="1:53" ht="20.25" customHeight="1">
      <c r="A54" s="65"/>
      <c r="B54" s="77"/>
      <c r="C54" s="13"/>
      <c r="D54" s="15"/>
      <c r="E54" s="13"/>
      <c r="F54" s="13"/>
      <c r="G54" s="13"/>
      <c r="H54" s="13"/>
      <c r="I54" s="13"/>
      <c r="J54" s="13"/>
      <c r="K54" s="13"/>
      <c r="L54" s="74" t="str">
        <f>($A$9)</f>
        <v>Mészáros György</v>
      </c>
      <c r="M54" s="13"/>
      <c r="N54">
        <v>1</v>
      </c>
      <c r="O54" s="75" t="s">
        <v>91</v>
      </c>
      <c r="P54">
        <v>0</v>
      </c>
      <c r="Q54" s="78" t="s">
        <v>78</v>
      </c>
      <c r="R54" s="13" t="str">
        <f>($A$12)</f>
        <v>Lukács Viktor</v>
      </c>
      <c r="S54" s="13"/>
      <c r="T54" s="13"/>
      <c r="U54" s="13"/>
      <c r="V54" s="13"/>
      <c r="W54" s="13"/>
      <c r="X54" s="13"/>
      <c r="Y54" s="15"/>
      <c r="Z54" s="13"/>
      <c r="AA54" s="73"/>
      <c r="AB54" s="73"/>
      <c r="AC54" s="73"/>
      <c r="AD54" s="13"/>
      <c r="AE54" s="13"/>
      <c r="AF54" s="13"/>
      <c r="AG54" s="13"/>
      <c r="AH54" s="13"/>
      <c r="AI54" s="73"/>
      <c r="AJ54" s="73"/>
      <c r="AK54" s="7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76"/>
      <c r="AZ54" s="13"/>
    </row>
    <row r="55" spans="1:53" ht="3.75" customHeight="1">
      <c r="A55" s="65"/>
      <c r="B55" s="77"/>
      <c r="C55" s="79"/>
      <c r="D55" s="80"/>
      <c r="E55" s="77"/>
      <c r="F55" s="77"/>
      <c r="G55" s="77"/>
      <c r="H55" s="77"/>
      <c r="I55" s="77"/>
      <c r="J55" s="77"/>
      <c r="K55" s="77"/>
      <c r="L55" s="77"/>
      <c r="M55" s="77"/>
      <c r="N55"/>
      <c r="O55" s="81"/>
      <c r="P55"/>
      <c r="Q55" s="81"/>
      <c r="R55" s="77"/>
      <c r="S55" s="77"/>
      <c r="T55" s="77"/>
      <c r="U55" s="77"/>
      <c r="V55" s="77"/>
      <c r="W55" s="77"/>
      <c r="X55" s="77"/>
      <c r="Y55" s="77"/>
      <c r="Z55" s="77"/>
      <c r="AA55" s="81"/>
      <c r="AB55" s="82"/>
      <c r="AC55" s="81"/>
      <c r="AD55" s="77"/>
      <c r="AE55" s="77"/>
      <c r="AF55" s="77"/>
      <c r="AG55" s="77"/>
      <c r="AH55" s="77"/>
      <c r="AI55" s="81"/>
      <c r="AJ55" s="82"/>
      <c r="AK55" s="81"/>
      <c r="AL55" s="77"/>
      <c r="AM55" s="77"/>
      <c r="AN55" s="77"/>
      <c r="AO55" s="77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</row>
    <row r="56" spans="1:53" ht="26.25" customHeight="1">
      <c r="A56" s="71">
        <v>8</v>
      </c>
      <c r="B56" s="83"/>
      <c r="C56" s="13"/>
      <c r="D56" s="15"/>
      <c r="E56" s="13"/>
      <c r="F56" s="13"/>
      <c r="G56" s="13"/>
      <c r="H56" s="13"/>
      <c r="I56" s="13"/>
      <c r="J56" s="13"/>
      <c r="K56" s="73"/>
      <c r="L56" s="74" t="str">
        <f>($A$3)</f>
        <v>Pákai György</v>
      </c>
      <c r="M56" s="73"/>
      <c r="N56" t="s">
        <v>90</v>
      </c>
      <c r="O56" s="75" t="s">
        <v>91</v>
      </c>
      <c r="P56" t="s">
        <v>90</v>
      </c>
      <c r="Q56" s="13"/>
      <c r="R56" s="13" t="str">
        <f>($A$5)</f>
        <v>pihen</v>
      </c>
      <c r="S56" s="13"/>
      <c r="T56" s="13"/>
      <c r="U56" s="13"/>
      <c r="V56" s="13"/>
      <c r="W56" s="73"/>
      <c r="X56" s="13"/>
      <c r="Y56" s="15" t="s">
        <v>112</v>
      </c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76"/>
      <c r="AZ56" s="13"/>
      <c r="BA56" s="13"/>
    </row>
    <row r="57" spans="1:53" ht="20.25" customHeight="1">
      <c r="A57" s="65"/>
      <c r="B57" s="84"/>
      <c r="C57" s="13"/>
      <c r="D57" s="15"/>
      <c r="E57" s="13"/>
      <c r="F57" s="13"/>
      <c r="G57" s="13"/>
      <c r="H57" s="13"/>
      <c r="I57" s="13"/>
      <c r="J57" s="13"/>
      <c r="K57" s="13"/>
      <c r="L57" s="74" t="str">
        <f>($A$4)</f>
        <v>Góbi István</v>
      </c>
      <c r="M57" s="13"/>
      <c r="N57">
        <v>1</v>
      </c>
      <c r="O57" s="75" t="s">
        <v>91</v>
      </c>
      <c r="P57">
        <v>4</v>
      </c>
      <c r="Q57" s="13"/>
      <c r="R57" s="13" t="str">
        <f>($A$12)</f>
        <v>Lukács Viktor</v>
      </c>
      <c r="S57" s="13"/>
      <c r="T57" s="13"/>
      <c r="U57" s="13"/>
      <c r="V57" s="13"/>
      <c r="W57" s="13"/>
      <c r="X57" s="13"/>
      <c r="Y57" s="15"/>
      <c r="Z57" s="13"/>
      <c r="AA57" s="73"/>
      <c r="AB57" s="73"/>
      <c r="AC57" s="73"/>
      <c r="AD57" s="13"/>
      <c r="AE57" s="13"/>
      <c r="AF57" s="13"/>
      <c r="AG57" s="13"/>
      <c r="AH57" s="13"/>
      <c r="AI57" s="73"/>
      <c r="AJ57" s="73"/>
      <c r="AK57" s="7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76"/>
      <c r="AZ57" s="13"/>
    </row>
    <row r="58" spans="1:53" ht="20.25" customHeight="1">
      <c r="A58" s="65"/>
      <c r="B58" s="84"/>
      <c r="C58" s="13"/>
      <c r="D58" s="15"/>
      <c r="E58" s="13"/>
      <c r="F58" s="13"/>
      <c r="G58" s="13"/>
      <c r="H58" s="13"/>
      <c r="I58" s="13"/>
      <c r="J58" s="13"/>
      <c r="K58" s="13"/>
      <c r="L58" s="74" t="str">
        <f>($A$6)</f>
        <v>Seremet Szilárd</v>
      </c>
      <c r="M58" s="13"/>
      <c r="N58">
        <v>0</v>
      </c>
      <c r="O58" s="75" t="s">
        <v>91</v>
      </c>
      <c r="P58">
        <v>0</v>
      </c>
      <c r="Q58" s="78"/>
      <c r="R58" s="13" t="str">
        <f>($A$11)</f>
        <v>Szatmári Tamás</v>
      </c>
      <c r="S58" s="13"/>
      <c r="T58" s="13"/>
      <c r="U58" s="13"/>
      <c r="V58" s="13"/>
      <c r="W58" s="13"/>
      <c r="X58" s="13"/>
      <c r="Y58" s="15"/>
      <c r="Z58" s="13"/>
      <c r="AA58" s="73"/>
      <c r="AB58" s="73"/>
      <c r="AC58" s="73"/>
      <c r="AD58" s="13"/>
      <c r="AE58" s="13"/>
      <c r="AF58" s="13"/>
      <c r="AG58" s="13"/>
      <c r="AH58" s="13"/>
      <c r="AI58" s="73"/>
      <c r="AJ58" s="73"/>
      <c r="AK58" s="7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76"/>
      <c r="AZ58" s="13"/>
    </row>
    <row r="59" spans="1:53" ht="20.25" customHeight="1">
      <c r="A59" s="65"/>
      <c r="B59" s="84"/>
      <c r="C59" s="13"/>
      <c r="D59" s="15"/>
      <c r="E59" s="13"/>
      <c r="F59" s="13"/>
      <c r="G59" s="13"/>
      <c r="H59" s="13"/>
      <c r="I59" s="13"/>
      <c r="J59" s="13"/>
      <c r="K59" s="13"/>
      <c r="L59" s="74" t="str">
        <f>($A$7)</f>
        <v>Szathmáry Károly</v>
      </c>
      <c r="M59" s="13"/>
      <c r="N59">
        <v>2</v>
      </c>
      <c r="O59" s="75" t="s">
        <v>91</v>
      </c>
      <c r="P59">
        <v>3</v>
      </c>
      <c r="Q59" s="13"/>
      <c r="R59" s="13" t="str">
        <f>($A$10)</f>
        <v>Kiss István</v>
      </c>
      <c r="S59" s="13"/>
      <c r="T59" s="13"/>
      <c r="U59" s="13"/>
      <c r="V59" s="13"/>
      <c r="W59" s="13"/>
      <c r="X59" s="13"/>
      <c r="Y59" s="15"/>
      <c r="Z59" s="13"/>
      <c r="AA59" s="73"/>
      <c r="AB59" s="73"/>
      <c r="AC59" s="73"/>
      <c r="AD59" s="13"/>
      <c r="AE59" s="13"/>
      <c r="AF59" s="13"/>
      <c r="AG59" s="13"/>
      <c r="AH59" s="13"/>
      <c r="AI59" s="73"/>
      <c r="AJ59" s="73"/>
      <c r="AK59" s="7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76"/>
      <c r="AZ59" s="13"/>
    </row>
    <row r="60" spans="1:53" ht="20.25" customHeight="1">
      <c r="A60" s="65"/>
      <c r="B60" s="84"/>
      <c r="C60" s="13"/>
      <c r="D60" s="15"/>
      <c r="E60" s="13"/>
      <c r="F60" s="13"/>
      <c r="G60" s="13"/>
      <c r="H60" s="13"/>
      <c r="I60" s="13"/>
      <c r="J60" s="13"/>
      <c r="K60" s="13"/>
      <c r="L60" s="74" t="str">
        <f>($A$8)</f>
        <v>Mártonfi István</v>
      </c>
      <c r="M60" s="13"/>
      <c r="N60">
        <v>1</v>
      </c>
      <c r="O60" s="75" t="s">
        <v>91</v>
      </c>
      <c r="P60">
        <v>0</v>
      </c>
      <c r="Q60" s="78" t="s">
        <v>78</v>
      </c>
      <c r="R60" s="13" t="str">
        <f>($A$9)</f>
        <v>Mészáros György</v>
      </c>
      <c r="S60" s="13"/>
      <c r="T60" s="13"/>
      <c r="U60" s="13"/>
      <c r="V60" s="13"/>
      <c r="W60" s="13"/>
      <c r="X60" s="13"/>
      <c r="Y60" s="15"/>
      <c r="Z60" s="13"/>
      <c r="AA60" s="73"/>
      <c r="AB60" s="73"/>
      <c r="AC60" s="73"/>
      <c r="AD60" s="13"/>
      <c r="AE60" s="13"/>
      <c r="AF60" s="13"/>
      <c r="AG60" s="13"/>
      <c r="AH60" s="13"/>
      <c r="AI60" s="73"/>
      <c r="AJ60" s="73"/>
      <c r="AK60" s="7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76"/>
      <c r="AZ60" s="13"/>
    </row>
    <row r="61" spans="1:53" ht="3.75" customHeight="1">
      <c r="A61" s="65"/>
      <c r="B61" s="84"/>
      <c r="C61" s="85"/>
      <c r="D61" s="86"/>
      <c r="E61" s="84"/>
      <c r="F61" s="84"/>
      <c r="G61" s="84"/>
      <c r="H61" s="84"/>
      <c r="I61" s="84"/>
      <c r="J61" s="84"/>
      <c r="K61" s="84"/>
      <c r="L61" s="84"/>
      <c r="M61" s="84"/>
      <c r="N61"/>
      <c r="O61" s="87"/>
      <c r="P61"/>
      <c r="Q61" s="87"/>
      <c r="R61" s="84"/>
      <c r="S61" s="84"/>
      <c r="T61" s="84"/>
      <c r="U61" s="84"/>
      <c r="V61" s="84"/>
      <c r="W61" s="84"/>
      <c r="X61" s="84"/>
      <c r="Y61" s="84"/>
      <c r="Z61" s="84"/>
      <c r="AA61" s="87"/>
      <c r="AB61" s="88"/>
      <c r="AC61" s="87"/>
      <c r="AD61" s="84"/>
      <c r="AE61" s="84"/>
      <c r="AF61" s="84"/>
      <c r="AG61" s="84"/>
      <c r="AH61" s="84"/>
      <c r="AI61" s="87"/>
      <c r="AJ61" s="88"/>
      <c r="AK61" s="87"/>
      <c r="AL61" s="84"/>
      <c r="AM61" s="84"/>
      <c r="AN61" s="84"/>
      <c r="AO61" s="84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</row>
    <row r="62" spans="1:53" ht="26.25" customHeight="1">
      <c r="A62" s="71">
        <v>9</v>
      </c>
      <c r="B62" s="72"/>
      <c r="C62" s="13"/>
      <c r="D62" s="15"/>
      <c r="E62" s="13"/>
      <c r="F62" s="13"/>
      <c r="G62" s="13"/>
      <c r="H62" s="13"/>
      <c r="I62" s="13"/>
      <c r="J62" s="13"/>
      <c r="K62" s="73"/>
      <c r="L62" s="74" t="str">
        <f>($A$3)</f>
        <v>Pákai György</v>
      </c>
      <c r="M62" s="73"/>
      <c r="N62">
        <v>1</v>
      </c>
      <c r="O62" s="75" t="s">
        <v>91</v>
      </c>
      <c r="P62">
        <v>3</v>
      </c>
      <c r="Q62" s="13"/>
      <c r="R62" s="13" t="str">
        <f>($A$4)</f>
        <v>Góbi István</v>
      </c>
      <c r="S62" s="13"/>
      <c r="T62" s="13"/>
      <c r="U62" s="13"/>
      <c r="V62" s="13"/>
      <c r="W62" s="73"/>
      <c r="X62" s="13"/>
      <c r="Y62" s="15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76"/>
      <c r="AZ62" s="13"/>
      <c r="BA62" s="13"/>
    </row>
    <row r="63" spans="1:53" ht="20.25" customHeight="1">
      <c r="A63" s="65"/>
      <c r="B63" s="77"/>
      <c r="C63" s="13"/>
      <c r="D63" s="13"/>
      <c r="E63" s="13"/>
      <c r="F63" s="13"/>
      <c r="G63" s="13"/>
      <c r="H63" s="13"/>
      <c r="I63" s="13"/>
      <c r="J63" s="13"/>
      <c r="K63" s="13"/>
      <c r="L63" s="74" t="str">
        <f>($A$5)</f>
        <v>pihen</v>
      </c>
      <c r="M63" s="13"/>
      <c r="N63" t="s">
        <v>90</v>
      </c>
      <c r="O63" s="75" t="s">
        <v>91</v>
      </c>
      <c r="P63" t="s">
        <v>90</v>
      </c>
      <c r="Q63" s="13"/>
      <c r="R63" s="13" t="str">
        <f>($A$11)</f>
        <v>Szatmári Tamás</v>
      </c>
      <c r="S63" s="13"/>
      <c r="T63" s="13"/>
      <c r="U63" s="13"/>
      <c r="V63" s="13"/>
      <c r="W63" s="13"/>
      <c r="X63" s="13"/>
      <c r="Y63" s="13"/>
      <c r="Z63" s="13"/>
      <c r="AA63" s="78"/>
      <c r="AB63" s="75"/>
      <c r="AC63" s="78"/>
      <c r="AD63" s="13"/>
      <c r="AE63" s="13"/>
      <c r="AF63" s="13"/>
      <c r="AG63" s="13"/>
      <c r="AH63" s="13"/>
      <c r="AI63" s="78"/>
      <c r="AJ63" s="75"/>
      <c r="AK63" s="78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76"/>
      <c r="AZ63" s="13"/>
    </row>
    <row r="64" spans="1:53" ht="20.25" customHeight="1">
      <c r="A64" s="65"/>
      <c r="B64" s="77"/>
      <c r="C64" s="13"/>
      <c r="D64" s="13"/>
      <c r="E64" s="13"/>
      <c r="F64" s="13"/>
      <c r="G64" s="13"/>
      <c r="H64" s="13"/>
      <c r="I64" s="13"/>
      <c r="J64" s="13"/>
      <c r="K64" s="13"/>
      <c r="L64" s="74" t="str">
        <f>($A$6)</f>
        <v>Seremet Szilárd</v>
      </c>
      <c r="M64" s="13"/>
      <c r="N64">
        <v>2</v>
      </c>
      <c r="O64" s="75" t="s">
        <v>91</v>
      </c>
      <c r="P64">
        <v>2</v>
      </c>
      <c r="Q64" s="78"/>
      <c r="R64" s="13" t="str">
        <f>($A$10)</f>
        <v>Kiss István</v>
      </c>
      <c r="S64" s="13"/>
      <c r="T64" s="13"/>
      <c r="U64" s="13"/>
      <c r="V64" s="13"/>
      <c r="W64" s="13"/>
      <c r="X64" s="13"/>
      <c r="Y64" s="15"/>
      <c r="Z64" s="13"/>
      <c r="AA64" s="73"/>
      <c r="AB64" s="73"/>
      <c r="AC64" s="73"/>
      <c r="AD64" s="13"/>
      <c r="AE64" s="13"/>
      <c r="AF64" s="13"/>
      <c r="AG64" s="13"/>
      <c r="AH64" s="13"/>
      <c r="AI64" s="73"/>
      <c r="AJ64" s="73"/>
      <c r="AK64" s="7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76"/>
      <c r="AZ64" s="13"/>
    </row>
    <row r="65" spans="1:52" ht="20.25" customHeight="1">
      <c r="A65" s="65"/>
      <c r="B65" s="77"/>
      <c r="C65" s="13"/>
      <c r="D65" s="13"/>
      <c r="E65" s="13"/>
      <c r="F65" s="13"/>
      <c r="G65" s="13"/>
      <c r="H65" s="13"/>
      <c r="I65" s="13"/>
      <c r="J65" s="13"/>
      <c r="K65" s="13"/>
      <c r="L65" s="74" t="str">
        <f>($A$7)</f>
        <v>Szathmáry Károly</v>
      </c>
      <c r="M65" s="13"/>
      <c r="N65">
        <v>0</v>
      </c>
      <c r="O65" s="75" t="s">
        <v>91</v>
      </c>
      <c r="P65">
        <v>1</v>
      </c>
      <c r="Q65" s="13"/>
      <c r="R65" s="13" t="str">
        <f>($A$9)</f>
        <v>Mészáros György</v>
      </c>
      <c r="S65" s="13"/>
      <c r="T65" s="13"/>
      <c r="U65" s="13"/>
      <c r="V65" s="13"/>
      <c r="W65" s="13"/>
      <c r="X65" s="13"/>
      <c r="Y65" s="13"/>
      <c r="Z65" s="13"/>
      <c r="AA65" s="78"/>
      <c r="AB65" s="75"/>
      <c r="AC65" s="78"/>
      <c r="AD65" s="13"/>
      <c r="AE65" s="13"/>
      <c r="AF65" s="13"/>
      <c r="AG65" s="13"/>
      <c r="AH65" s="13"/>
      <c r="AI65" s="78"/>
      <c r="AJ65" s="75"/>
      <c r="AK65" s="78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76"/>
      <c r="AZ65" s="13"/>
    </row>
    <row r="66" spans="1:52" ht="20.25" customHeight="1">
      <c r="A66" s="65"/>
      <c r="B66" s="77"/>
      <c r="C66" s="13"/>
      <c r="D66" s="15"/>
      <c r="E66" s="13"/>
      <c r="F66" s="13"/>
      <c r="G66" s="13"/>
      <c r="H66" s="13"/>
      <c r="I66" s="13"/>
      <c r="J66" s="13"/>
      <c r="K66" s="13"/>
      <c r="L66" s="74" t="str">
        <f>($A$8)</f>
        <v>Mártonfi István</v>
      </c>
      <c r="M66" s="13"/>
      <c r="N66">
        <v>1</v>
      </c>
      <c r="O66" s="75" t="s">
        <v>91</v>
      </c>
      <c r="P66">
        <v>0</v>
      </c>
      <c r="Q66" s="78" t="s">
        <v>78</v>
      </c>
      <c r="R66" s="13" t="str">
        <f>($A$12)</f>
        <v>Lukács Viktor</v>
      </c>
      <c r="S66" s="13"/>
      <c r="T66" s="13"/>
      <c r="U66" s="13"/>
      <c r="V66" s="13"/>
      <c r="W66" s="13"/>
      <c r="X66" s="13"/>
      <c r="Y66" s="15"/>
      <c r="Z66" s="13"/>
      <c r="AA66" s="73"/>
      <c r="AB66" s="73"/>
      <c r="AC66" s="73"/>
      <c r="AD66" s="13"/>
      <c r="AE66" s="13"/>
      <c r="AF66" s="13"/>
      <c r="AG66" s="13"/>
      <c r="AH66" s="13"/>
      <c r="AI66" s="73"/>
      <c r="AJ66" s="73"/>
      <c r="AK66" s="7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76"/>
      <c r="AZ66" s="13"/>
    </row>
    <row r="67" spans="1:52" ht="3.75" customHeight="1">
      <c r="A67" s="65"/>
      <c r="B67" s="77"/>
      <c r="C67" s="79"/>
      <c r="D67" s="80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81"/>
      <c r="P67" s="82"/>
      <c r="Q67" s="81"/>
      <c r="R67" s="77"/>
      <c r="S67" s="77"/>
      <c r="T67" s="77"/>
      <c r="U67" s="77"/>
      <c r="V67" s="77"/>
      <c r="W67" s="77"/>
      <c r="X67" s="77"/>
      <c r="Y67" s="77"/>
      <c r="Z67" s="77"/>
      <c r="AA67" s="81"/>
      <c r="AB67" s="82"/>
      <c r="AC67" s="81"/>
      <c r="AD67" s="77"/>
      <c r="AE67" s="77"/>
      <c r="AF67" s="77"/>
      <c r="AG67" s="77"/>
      <c r="AH67" s="77"/>
      <c r="AI67" s="81"/>
      <c r="AJ67" s="82"/>
      <c r="AK67" s="81"/>
      <c r="AL67" s="77"/>
      <c r="AM67" s="77"/>
      <c r="AN67" s="77"/>
      <c r="AO67" s="77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</row>
    <row r="68" spans="1:52" ht="15.75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</row>
    <row r="69" spans="1:52" ht="15.75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</row>
    <row r="70" spans="1:52" ht="15.75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</row>
    <row r="71" spans="1:52" ht="15.75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</row>
    <row r="72" spans="1:52" ht="15.75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</row>
    <row r="73" spans="1:52" ht="15.75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</row>
    <row r="74" spans="1:52" ht="15.75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</row>
    <row r="75" spans="1:52" ht="15.75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</row>
    <row r="76" spans="1:52" ht="15.75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</row>
    <row r="77" spans="1:52" ht="15.75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</row>
    <row r="78" spans="1:52" ht="15.75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</row>
    <row r="79" spans="1:52" ht="15.75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</row>
    <row r="80" spans="1:52" ht="15.75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</row>
    <row r="81" spans="1:52" ht="15.75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</row>
    <row r="82" spans="1:52" ht="15.75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</row>
    <row r="83" spans="1:52" ht="15.75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</row>
    <row r="84" spans="1:52" ht="15.75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</row>
    <row r="85" spans="1:52" ht="15.75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</row>
    <row r="86" spans="1:52" ht="15.75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</row>
    <row r="87" spans="1:52" ht="15.75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</row>
    <row r="88" spans="1:52" ht="15.75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</row>
    <row r="89" spans="1:52" ht="15.75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</row>
    <row r="90" spans="1:52" ht="15.75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</row>
    <row r="91" spans="1:52" ht="15.75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</row>
    <row r="92" spans="1:52" ht="15.75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</row>
    <row r="93" spans="1:52" ht="15.75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</row>
    <row r="94" spans="1:52" ht="15.75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</row>
    <row r="95" spans="1:52" ht="15.75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</row>
    <row r="96" spans="1:52" ht="15.75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</row>
    <row r="97" spans="1:52" ht="15.75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</row>
    <row r="98" spans="1:52" ht="15.75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</row>
    <row r="99" spans="1:52" ht="15.75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</row>
    <row r="100" spans="1:52" ht="15.75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</row>
    <row r="101" spans="1:52" ht="15.75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</row>
    <row r="102" spans="1:52" ht="15.75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</row>
    <row r="103" spans="1:52" ht="15.75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</row>
    <row r="104" spans="1:52" ht="15.75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</row>
    <row r="105" spans="1:52" ht="15.75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</row>
    <row r="106" spans="1:52" ht="15.75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</row>
    <row r="107" spans="1:52" ht="15.75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</row>
    <row r="108" spans="1:52" ht="15.75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</row>
    <row r="109" spans="1:52" ht="15.75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</row>
    <row r="110" spans="1:52" ht="15.75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</row>
    <row r="111" spans="1:52" ht="15.75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</row>
    <row r="112" spans="1:52" ht="15.7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</row>
    <row r="113" spans="1:52" ht="15.7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</row>
    <row r="114" spans="1:52" ht="15.7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</row>
    <row r="115" spans="1:52" ht="15.7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</row>
    <row r="116" spans="1:52" ht="15.75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</row>
    <row r="117" spans="1:52" ht="15.7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</row>
    <row r="118" spans="1:52" ht="15.7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</row>
    <row r="119" spans="1:52" ht="15.75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</row>
    <row r="120" spans="1:52" ht="15.75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</row>
    <row r="121" spans="1:52" ht="15.75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</row>
    <row r="122" spans="1:52" ht="15.75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</row>
    <row r="123" spans="1:52" ht="15.75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</row>
    <row r="124" spans="1:52" ht="15.75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</row>
    <row r="125" spans="1:52" ht="15.75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</row>
    <row r="126" spans="1:52" ht="15.75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</row>
    <row r="127" spans="1:52" ht="15.75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</row>
    <row r="128" spans="1:52" ht="15.75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</row>
    <row r="129" spans="1:52" ht="15.75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</row>
    <row r="130" spans="1:52" ht="15.75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</row>
    <row r="131" spans="1:52" ht="15.75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</row>
    <row r="132" spans="1:52" ht="15.75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</row>
    <row r="133" spans="1:52" ht="15.75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</row>
    <row r="134" spans="1:52" ht="15.75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</row>
    <row r="135" spans="1:52" ht="15.75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</row>
    <row r="136" spans="1:52" ht="15.75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</row>
    <row r="137" spans="1:52" ht="15.75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</row>
    <row r="138" spans="1:52" ht="15.75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</row>
    <row r="139" spans="1:52" ht="15.75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</row>
    <row r="140" spans="1:52" ht="15.75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</row>
    <row r="141" spans="1:52" ht="15.75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</row>
    <row r="142" spans="1:52" ht="15.75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</row>
    <row r="143" spans="1:52" ht="15.75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</row>
    <row r="144" spans="1:52" ht="15.75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</row>
    <row r="145" spans="1:52" ht="15.75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</row>
    <row r="146" spans="1:52" ht="15.75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</row>
    <row r="147" spans="1:52" ht="15.75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</row>
    <row r="148" spans="1:52" ht="15.75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</row>
    <row r="149" spans="1:52" ht="15.75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</row>
    <row r="150" spans="1:52" ht="15.75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</row>
    <row r="151" spans="1:52" ht="15.75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</row>
    <row r="152" spans="1:52" ht="15.75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</row>
    <row r="153" spans="1:52" ht="15.75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</row>
    <row r="154" spans="1:52" ht="15.75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</row>
    <row r="155" spans="1:52" ht="15.75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</row>
    <row r="156" spans="1:52" ht="15.75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</row>
    <row r="157" spans="1:52" ht="15.75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</row>
    <row r="158" spans="1:52" ht="15.75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</row>
    <row r="159" spans="1:52" ht="15.75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</row>
    <row r="160" spans="1:52" ht="15.75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</row>
    <row r="161" spans="1:52" ht="15.75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</row>
    <row r="162" spans="1:52" ht="15.75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</row>
    <row r="163" spans="1:52" ht="15.75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</row>
    <row r="164" spans="1:52" ht="15.75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</row>
    <row r="165" spans="1:52" ht="15.75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</row>
    <row r="166" spans="1:52" ht="15.75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</row>
    <row r="167" spans="1:52" ht="15.75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</row>
    <row r="168" spans="1:52" ht="15.75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</row>
    <row r="169" spans="1:52" ht="15.75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</row>
    <row r="170" spans="1:52" ht="15.75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</row>
    <row r="171" spans="1:52" ht="15.75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</row>
    <row r="172" spans="1:52" ht="15.75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</row>
    <row r="173" spans="1:52" ht="15.75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</row>
    <row r="174" spans="1:52" ht="15.75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</row>
    <row r="175" spans="1:52" ht="15.75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</row>
    <row r="176" spans="1:52" ht="15.75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</row>
    <row r="177" spans="1:52" ht="15.75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</row>
    <row r="178" spans="1:52" ht="15.75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</row>
    <row r="179" spans="1:52" ht="15.75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</row>
    <row r="180" spans="1:52" ht="15.75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</row>
    <row r="181" spans="1:52" ht="15.75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</row>
    <row r="182" spans="1:52" ht="15.75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</row>
    <row r="183" spans="1:52" ht="15.75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</row>
    <row r="184" spans="1:52" ht="15.75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</row>
    <row r="185" spans="1:52" ht="15.75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</row>
    <row r="186" spans="1:52" ht="15.75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</row>
    <row r="187" spans="1:52" ht="15.75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</row>
    <row r="188" spans="1:52" ht="15.75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</row>
    <row r="189" spans="1:52" ht="15.75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</row>
    <row r="190" spans="1:52" ht="15.75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</row>
    <row r="191" spans="1:52" ht="15.75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</row>
    <row r="192" spans="1:52" ht="15.75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</row>
    <row r="193" spans="1:52" ht="15.75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</row>
    <row r="194" spans="1:52" ht="15.75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</row>
    <row r="195" spans="1:52" ht="15.75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</row>
    <row r="196" spans="1:52" ht="15.75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</row>
    <row r="197" spans="1:52" ht="15.75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</row>
    <row r="198" spans="1:52" ht="15.75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</row>
    <row r="199" spans="1:52" ht="15.75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</row>
    <row r="200" spans="1:52" ht="15.75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</row>
    <row r="201" spans="1:52" ht="15.75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</row>
    <row r="202" spans="1:52" ht="15.75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</row>
    <row r="203" spans="1:52" ht="15.75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</row>
    <row r="204" spans="1:52" ht="15.75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</row>
    <row r="205" spans="1:52" ht="15.75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</row>
    <row r="206" spans="1:52" ht="15.75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</row>
    <row r="207" spans="1:52" ht="15.75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</row>
    <row r="208" spans="1:52" ht="15.75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</row>
    <row r="209" spans="1:52" ht="15.75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</row>
    <row r="210" spans="1:52" ht="15.75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</row>
    <row r="211" spans="1:52" ht="15.75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</row>
    <row r="212" spans="1:52" ht="15.75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</row>
    <row r="213" spans="1:52" ht="15.75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</row>
    <row r="214" spans="1:52" ht="15.75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</row>
    <row r="215" spans="1:52" ht="15.75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</row>
    <row r="216" spans="1:52" ht="15.75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</row>
    <row r="217" spans="1:52" ht="15.75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</row>
    <row r="218" spans="1:52" ht="15.75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</row>
    <row r="219" spans="1:52" ht="15.75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</row>
    <row r="220" spans="1:52" ht="15.75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</row>
    <row r="221" spans="1:52" ht="15.75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</row>
    <row r="222" spans="1:52" ht="15.75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</row>
    <row r="223" spans="1:52" ht="15.75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</row>
    <row r="224" spans="1:52" ht="15.75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</row>
    <row r="225" spans="1:52" ht="15.75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</row>
    <row r="226" spans="1:52" ht="15.75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</row>
    <row r="227" spans="1:52" ht="15.75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</row>
    <row r="228" spans="1:52" ht="15.75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</row>
    <row r="229" spans="1:52" ht="15.75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</row>
    <row r="230" spans="1:52" ht="15.75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</row>
    <row r="231" spans="1:52" ht="15.75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</row>
    <row r="232" spans="1:52" ht="15.75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</row>
    <row r="233" spans="1:52" ht="15.75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</row>
    <row r="234" spans="1:52" ht="15.75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</row>
    <row r="235" spans="1:52" ht="15.75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</row>
    <row r="236" spans="1:52" ht="15.75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</row>
    <row r="237" spans="1:52" ht="15.75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</row>
    <row r="238" spans="1:52" ht="15.75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</row>
    <row r="239" spans="1:52" ht="15.75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</row>
    <row r="240" spans="1:52" ht="15.75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</row>
    <row r="241" spans="1:52" ht="15.75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</row>
    <row r="242" spans="1:52" ht="15.75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</row>
    <row r="243" spans="1:52" ht="15.75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</row>
    <row r="244" spans="1:52" ht="15.75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</row>
    <row r="245" spans="1:52" ht="15.75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</row>
    <row r="246" spans="1:52" ht="15.75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</row>
    <row r="247" spans="1:52" ht="15.75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</row>
    <row r="248" spans="1:52" ht="15.75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</row>
    <row r="249" spans="1:52" ht="15.75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</row>
    <row r="250" spans="1:52" ht="15.75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</row>
    <row r="251" spans="1:52" ht="15.75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</row>
    <row r="252" spans="1:52" ht="15.75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</row>
    <row r="253" spans="1:52" ht="15.75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</row>
    <row r="254" spans="1:52" ht="15.75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</row>
    <row r="255" spans="1:52" ht="15.75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</row>
    <row r="256" spans="1:52" ht="15.75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</row>
    <row r="257" spans="1:52" ht="15.75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</row>
    <row r="258" spans="1:52" ht="15.75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</row>
    <row r="259" spans="1:52" ht="15.75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</row>
    <row r="260" spans="1:52" ht="15.75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</row>
    <row r="261" spans="1:52" ht="15.75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</row>
    <row r="262" spans="1:52" ht="15.75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</row>
    <row r="263" spans="1:52" ht="15.75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</row>
    <row r="264" spans="1:52" ht="15.75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</row>
    <row r="265" spans="1:52" ht="15.75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</row>
    <row r="266" spans="1:52" ht="15.75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</row>
    <row r="267" spans="1:52" ht="15.75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</row>
    <row r="268" spans="1:52" ht="15.75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  <c r="AY268" s="13"/>
      <c r="AZ268" s="13"/>
    </row>
    <row r="269" spans="1:52" ht="15.75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</row>
    <row r="270" spans="1:52" ht="15.75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</row>
    <row r="271" spans="1:52" ht="15.75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</row>
    <row r="272" spans="1:52" ht="15.75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  <c r="AY272" s="13"/>
      <c r="AZ272" s="13"/>
    </row>
    <row r="273" spans="1:52" ht="15.75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</row>
    <row r="274" spans="1:52" ht="15.75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  <c r="AY274" s="13"/>
      <c r="AZ274" s="13"/>
    </row>
    <row r="275" spans="1:52" ht="15.75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</row>
    <row r="276" spans="1:52" ht="15.75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  <c r="AW276" s="13"/>
      <c r="AX276" s="13"/>
      <c r="AY276" s="13"/>
      <c r="AZ276" s="13"/>
    </row>
    <row r="277" spans="1:52" ht="15.75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</row>
    <row r="278" spans="1:52" ht="15.75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</row>
    <row r="279" spans="1:52" ht="15.75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</row>
    <row r="280" spans="1:52" ht="15.75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  <c r="AW280" s="13"/>
      <c r="AX280" s="13"/>
      <c r="AY280" s="13"/>
      <c r="AZ280" s="13"/>
    </row>
    <row r="281" spans="1:52" ht="15.75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</row>
    <row r="282" spans="1:52" ht="15.75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  <c r="AY282" s="13"/>
      <c r="AZ282" s="13"/>
    </row>
    <row r="283" spans="1:52" ht="15.75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</row>
    <row r="284" spans="1:52" ht="15.75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  <c r="AY284" s="13"/>
      <c r="AZ284" s="13"/>
    </row>
    <row r="285" spans="1:52" ht="15.75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</row>
    <row r="286" spans="1:52" ht="15.75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</row>
    <row r="287" spans="1:52" ht="15.75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</row>
    <row r="288" spans="1:52" ht="15.75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</row>
    <row r="289" spans="1:52" ht="15.75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</row>
    <row r="290" spans="1:52" ht="15.75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  <c r="AY290" s="13"/>
      <c r="AZ290" s="13"/>
    </row>
    <row r="291" spans="1:52" ht="15.75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</row>
    <row r="292" spans="1:52" ht="15.75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  <c r="AY292" s="13"/>
      <c r="AZ292" s="13"/>
    </row>
    <row r="293" spans="1:52" ht="15.75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</row>
    <row r="294" spans="1:52" ht="15.75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  <c r="AY294" s="13"/>
      <c r="AZ294" s="13"/>
    </row>
    <row r="295" spans="1:52" ht="15.75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</row>
    <row r="296" spans="1:52" ht="15.75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</row>
    <row r="297" spans="1:52" ht="15.75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</row>
    <row r="298" spans="1:52" ht="15.75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  <c r="AS298" s="13"/>
      <c r="AT298" s="13"/>
      <c r="AU298" s="13"/>
      <c r="AV298" s="13"/>
      <c r="AW298" s="13"/>
      <c r="AX298" s="13"/>
      <c r="AY298" s="13"/>
      <c r="AZ298" s="13"/>
    </row>
    <row r="299" spans="1:52" ht="15.75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</row>
    <row r="300" spans="1:52" ht="15.75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  <c r="AY300" s="13"/>
      <c r="AZ300" s="13"/>
    </row>
    <row r="301" spans="1:52" ht="15.75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</row>
    <row r="302" spans="1:52" ht="15.75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</row>
    <row r="303" spans="1:52" ht="15.75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</row>
    <row r="304" spans="1:52" ht="15.75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</row>
    <row r="305" spans="1:52" ht="15.75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</row>
    <row r="306" spans="1:52" ht="15.75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</row>
    <row r="307" spans="1:52" ht="15.75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</row>
    <row r="308" spans="1:52" ht="15.75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</row>
    <row r="309" spans="1:52" ht="15.75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</row>
    <row r="310" spans="1:52" ht="15.75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</row>
    <row r="311" spans="1:52" ht="15.75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</row>
    <row r="312" spans="1:52" ht="15.75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</row>
    <row r="313" spans="1:52" ht="15.75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  <c r="AZ313" s="13"/>
    </row>
    <row r="314" spans="1:52" ht="15.75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  <c r="AY314" s="13"/>
      <c r="AZ314" s="13"/>
    </row>
    <row r="315" spans="1:52" ht="15.75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</row>
    <row r="316" spans="1:52" ht="15.75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</row>
    <row r="317" spans="1:52" ht="15.75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</row>
    <row r="318" spans="1:52" ht="15.75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  <c r="AY318" s="13"/>
      <c r="AZ318" s="13"/>
    </row>
    <row r="319" spans="1:52" ht="15.75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  <c r="AY319" s="13"/>
      <c r="AZ319" s="13"/>
    </row>
    <row r="320" spans="1:52" ht="15.75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  <c r="AY320" s="13"/>
      <c r="AZ320" s="13"/>
    </row>
    <row r="321" spans="1:52" ht="15.75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  <c r="AY321" s="13"/>
      <c r="AZ321" s="13"/>
    </row>
    <row r="322" spans="1:52" ht="15.75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  <c r="AY322" s="13"/>
      <c r="AZ322" s="13"/>
    </row>
    <row r="323" spans="1:52" ht="15.75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</row>
    <row r="324" spans="1:52" ht="15.75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  <c r="AY324" s="13"/>
      <c r="AZ324" s="13"/>
    </row>
    <row r="325" spans="1:52" ht="15.75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</row>
    <row r="326" spans="1:52" ht="15.75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  <c r="AY326" s="13"/>
      <c r="AZ326" s="13"/>
    </row>
    <row r="327" spans="1:52" ht="15.75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</row>
    <row r="328" spans="1:52" ht="15.75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</row>
    <row r="329" spans="1:52" ht="15.75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</row>
    <row r="330" spans="1:52" ht="15.75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</row>
    <row r="331" spans="1:52" ht="15.75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</row>
    <row r="332" spans="1:52" ht="15.75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  <c r="AY332" s="13"/>
      <c r="AZ332" s="13"/>
    </row>
    <row r="333" spans="1:52" ht="15.75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  <c r="AW333" s="13"/>
      <c r="AX333" s="13"/>
      <c r="AY333" s="13"/>
      <c r="AZ333" s="13"/>
    </row>
    <row r="334" spans="1:52" ht="15.75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  <c r="AW334" s="13"/>
      <c r="AX334" s="13"/>
      <c r="AY334" s="13"/>
      <c r="AZ334" s="13"/>
    </row>
    <row r="335" spans="1:52" ht="15.75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  <c r="AW335" s="13"/>
      <c r="AX335" s="13"/>
      <c r="AY335" s="13"/>
      <c r="AZ335" s="13"/>
    </row>
    <row r="336" spans="1:52" ht="15.75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  <c r="AW336" s="13"/>
      <c r="AX336" s="13"/>
      <c r="AY336" s="13"/>
      <c r="AZ336" s="13"/>
    </row>
    <row r="337" spans="1:52" ht="15.75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  <c r="AW337" s="13"/>
      <c r="AX337" s="13"/>
      <c r="AY337" s="13"/>
      <c r="AZ337" s="13"/>
    </row>
    <row r="338" spans="1:52" ht="15.75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  <c r="AW338" s="13"/>
      <c r="AX338" s="13"/>
      <c r="AY338" s="13"/>
      <c r="AZ338" s="13"/>
    </row>
    <row r="339" spans="1:52" ht="15.75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  <c r="AW339" s="13"/>
      <c r="AX339" s="13"/>
      <c r="AY339" s="13"/>
      <c r="AZ339" s="13"/>
    </row>
    <row r="340" spans="1:52" ht="15.75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</row>
    <row r="341" spans="1:52" ht="15.75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</row>
    <row r="342" spans="1:52" ht="15.75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</row>
    <row r="343" spans="1:52" ht="15.75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</row>
    <row r="344" spans="1:52" ht="15.75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</row>
    <row r="345" spans="1:52" ht="15.75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</row>
    <row r="346" spans="1:52" ht="15.75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</row>
    <row r="347" spans="1:52" ht="15.75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</row>
    <row r="348" spans="1:52" ht="15.75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</row>
    <row r="349" spans="1:52" ht="15.75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</row>
    <row r="350" spans="1:52" ht="15.75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</row>
    <row r="351" spans="1:52" ht="15.75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</row>
    <row r="352" spans="1:52" ht="15.75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</row>
    <row r="353" spans="1:52" ht="15.75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</row>
    <row r="354" spans="1:52" ht="15.75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</row>
    <row r="355" spans="1:52" ht="15.75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</row>
    <row r="356" spans="1:52" ht="15.75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</row>
    <row r="357" spans="1:52" ht="15.75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</row>
    <row r="358" spans="1:52" ht="15.75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</row>
    <row r="359" spans="1:52" ht="15.75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</row>
    <row r="360" spans="1:52" ht="15.75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</row>
    <row r="361" spans="1:52" ht="15.75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</row>
    <row r="362" spans="1:52" ht="15.75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</row>
    <row r="363" spans="1:52" ht="15.75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</row>
    <row r="364" spans="1:52" ht="15.75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</row>
    <row r="365" spans="1:52" ht="15.75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</row>
    <row r="366" spans="1:52" ht="15.75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</row>
    <row r="367" spans="1:52" ht="15.75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</row>
    <row r="368" spans="1:52" ht="15.75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</row>
    <row r="369" spans="1:52" ht="15.75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</row>
    <row r="370" spans="1:52" ht="15.75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</row>
    <row r="371" spans="1:52" ht="15.75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</row>
    <row r="372" spans="1:52" ht="15.75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</row>
    <row r="373" spans="1:52" ht="15.75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</row>
    <row r="374" spans="1:52" ht="15.75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</row>
    <row r="375" spans="1:52" ht="15.75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</row>
    <row r="376" spans="1:52" ht="15.75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  <c r="AS376" s="13"/>
      <c r="AT376" s="13"/>
      <c r="AU376" s="13"/>
      <c r="AV376" s="13"/>
      <c r="AW376" s="13"/>
      <c r="AX376" s="13"/>
      <c r="AY376" s="13"/>
      <c r="AZ376" s="13"/>
    </row>
    <row r="377" spans="1:52" ht="15.75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  <c r="AS377" s="13"/>
      <c r="AT377" s="13"/>
      <c r="AU377" s="13"/>
      <c r="AV377" s="13"/>
      <c r="AW377" s="13"/>
      <c r="AX377" s="13"/>
      <c r="AY377" s="13"/>
      <c r="AZ377" s="13"/>
    </row>
    <row r="378" spans="1:52" ht="15.75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  <c r="AS378" s="13"/>
      <c r="AT378" s="13"/>
      <c r="AU378" s="13"/>
      <c r="AV378" s="13"/>
      <c r="AW378" s="13"/>
      <c r="AX378" s="13"/>
      <c r="AY378" s="13"/>
      <c r="AZ378" s="13"/>
    </row>
    <row r="379" spans="1:52" ht="15.75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  <c r="AS379" s="13"/>
      <c r="AT379" s="13"/>
      <c r="AU379" s="13"/>
      <c r="AV379" s="13"/>
      <c r="AW379" s="13"/>
      <c r="AX379" s="13"/>
      <c r="AY379" s="13"/>
      <c r="AZ379" s="13"/>
    </row>
    <row r="380" spans="1:52" ht="15.75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  <c r="AS380" s="13"/>
      <c r="AT380" s="13"/>
      <c r="AU380" s="13"/>
      <c r="AV380" s="13"/>
      <c r="AW380" s="13"/>
      <c r="AX380" s="13"/>
      <c r="AY380" s="13"/>
      <c r="AZ380" s="13"/>
    </row>
    <row r="381" spans="1:52" ht="15.75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  <c r="AS381" s="13"/>
      <c r="AT381" s="13"/>
      <c r="AU381" s="13"/>
      <c r="AV381" s="13"/>
      <c r="AW381" s="13"/>
      <c r="AX381" s="13"/>
      <c r="AY381" s="13"/>
      <c r="AZ381" s="13"/>
    </row>
    <row r="382" spans="1:52" ht="15.75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  <c r="AS382" s="13"/>
      <c r="AT382" s="13"/>
      <c r="AU382" s="13"/>
      <c r="AV382" s="13"/>
      <c r="AW382" s="13"/>
      <c r="AX382" s="13"/>
      <c r="AY382" s="13"/>
      <c r="AZ382" s="13"/>
    </row>
    <row r="383" spans="1:52" ht="15.75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  <c r="AS383" s="13"/>
      <c r="AT383" s="13"/>
      <c r="AU383" s="13"/>
      <c r="AV383" s="13"/>
      <c r="AW383" s="13"/>
      <c r="AX383" s="13"/>
      <c r="AY383" s="13"/>
      <c r="AZ383" s="13"/>
    </row>
    <row r="384" spans="1:52" ht="15.75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  <c r="AW384" s="13"/>
      <c r="AX384" s="13"/>
      <c r="AY384" s="13"/>
      <c r="AZ384" s="13"/>
    </row>
    <row r="385" spans="1:52" ht="15.75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  <c r="AW385" s="13"/>
      <c r="AX385" s="13"/>
      <c r="AY385" s="13"/>
      <c r="AZ385" s="13"/>
    </row>
    <row r="386" spans="1:52" ht="15.75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  <c r="AW386" s="13"/>
      <c r="AX386" s="13"/>
      <c r="AY386" s="13"/>
      <c r="AZ386" s="13"/>
    </row>
    <row r="387" spans="1:52" ht="15.75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  <c r="AW387" s="13"/>
      <c r="AX387" s="13"/>
      <c r="AY387" s="13"/>
      <c r="AZ387" s="13"/>
    </row>
    <row r="388" spans="1:52" ht="15.75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  <c r="AW388" s="13"/>
      <c r="AX388" s="13"/>
      <c r="AY388" s="13"/>
      <c r="AZ388" s="13"/>
    </row>
    <row r="389" spans="1:52" ht="15.75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</row>
    <row r="390" spans="1:52" ht="15.75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</row>
    <row r="391" spans="1:52" ht="15.75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  <c r="AW391" s="13"/>
      <c r="AX391" s="13"/>
      <c r="AY391" s="13"/>
      <c r="AZ391" s="13"/>
    </row>
    <row r="392" spans="1:52" ht="15.75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  <c r="AW392" s="13"/>
      <c r="AX392" s="13"/>
      <c r="AY392" s="13"/>
      <c r="AZ392" s="13"/>
    </row>
    <row r="393" spans="1:52" ht="15.75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  <c r="AW393" s="13"/>
      <c r="AX393" s="13"/>
      <c r="AY393" s="13"/>
      <c r="AZ393" s="13"/>
    </row>
    <row r="394" spans="1:52" ht="15.75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  <c r="AW394" s="13"/>
      <c r="AX394" s="13"/>
      <c r="AY394" s="13"/>
      <c r="AZ394" s="13"/>
    </row>
    <row r="395" spans="1:52" ht="15.75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  <c r="AS395" s="13"/>
      <c r="AT395" s="13"/>
      <c r="AU395" s="13"/>
      <c r="AV395" s="13"/>
      <c r="AW395" s="13"/>
      <c r="AX395" s="13"/>
      <c r="AY395" s="13"/>
      <c r="AZ395" s="13"/>
    </row>
    <row r="396" spans="1:52" ht="15.75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  <c r="AW396" s="13"/>
      <c r="AX396" s="13"/>
      <c r="AY396" s="13"/>
      <c r="AZ396" s="13"/>
    </row>
    <row r="397" spans="1:52" ht="15.75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  <c r="AW397" s="13"/>
      <c r="AX397" s="13"/>
      <c r="AY397" s="13"/>
      <c r="AZ397" s="13"/>
    </row>
    <row r="398" spans="1:52" ht="15.75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  <c r="AS398" s="13"/>
      <c r="AT398" s="13"/>
      <c r="AU398" s="13"/>
      <c r="AV398" s="13"/>
      <c r="AW398" s="13"/>
      <c r="AX398" s="13"/>
      <c r="AY398" s="13"/>
      <c r="AZ398" s="13"/>
    </row>
    <row r="399" spans="1:52" ht="15.75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  <c r="AW399" s="13"/>
      <c r="AX399" s="13"/>
      <c r="AY399" s="13"/>
      <c r="AZ399" s="13"/>
    </row>
    <row r="400" spans="1:52" ht="15.75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</row>
    <row r="401" spans="1:52" ht="15.75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</row>
    <row r="402" spans="1:52" ht="15.75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</row>
    <row r="403" spans="1:52" ht="15.75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</row>
    <row r="404" spans="1:52" ht="15.75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</row>
    <row r="405" spans="1:52" ht="15.75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</row>
    <row r="406" spans="1:52" ht="15.75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</row>
    <row r="407" spans="1:52" ht="15.75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</row>
    <row r="408" spans="1:52" ht="15.75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</row>
    <row r="409" spans="1:52" ht="15.75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</row>
    <row r="410" spans="1:52" ht="15.75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</row>
    <row r="411" spans="1:52" ht="15.75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</row>
    <row r="412" spans="1:52" ht="15.75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</row>
    <row r="413" spans="1:52" ht="15.75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</row>
    <row r="414" spans="1:52" ht="15.75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</row>
    <row r="415" spans="1:52" ht="15.75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</row>
    <row r="416" spans="1:52" ht="15.75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</row>
    <row r="417" spans="1:52" ht="15.75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</row>
    <row r="418" spans="1:52" ht="15.75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</row>
    <row r="419" spans="1:52" ht="15.75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</row>
    <row r="420" spans="1:52" ht="15.75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</row>
    <row r="421" spans="1:52" ht="15.75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</row>
    <row r="422" spans="1:52" ht="15.75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</row>
    <row r="423" spans="1:52" ht="15.75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</row>
    <row r="424" spans="1:52" ht="15.75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</row>
    <row r="425" spans="1:52" ht="15.75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</row>
    <row r="426" spans="1:52" ht="15.75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</row>
    <row r="427" spans="1:52" ht="15.75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</row>
    <row r="428" spans="1:52" ht="15.75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</row>
    <row r="429" spans="1:52" ht="15.75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</row>
    <row r="430" spans="1:52" ht="15.75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</row>
    <row r="431" spans="1:52" ht="15.75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</row>
    <row r="432" spans="1:52" ht="15.75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</row>
    <row r="433" spans="1:52" ht="15.75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</row>
    <row r="434" spans="1:52" ht="15.75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</row>
    <row r="435" spans="1:52" ht="15.75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</row>
    <row r="436" spans="1:52" ht="15.75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</row>
    <row r="437" spans="1:52" ht="15.75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</row>
    <row r="438" spans="1:52" ht="15.75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</row>
    <row r="439" spans="1:52" ht="15.7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</row>
    <row r="440" spans="1:52" ht="15.75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</row>
    <row r="441" spans="1:52" ht="15.7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</row>
    <row r="442" spans="1:52" ht="15.75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</row>
    <row r="443" spans="1:52" ht="15.75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</row>
    <row r="444" spans="1:52" ht="15.75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</row>
    <row r="445" spans="1:52" ht="15.75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</row>
    <row r="446" spans="1:52" ht="15.75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</row>
    <row r="447" spans="1:52" ht="15.75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</row>
    <row r="448" spans="1:52" ht="15.75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</row>
    <row r="449" spans="1:52" ht="15.75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</row>
    <row r="450" spans="1:52" ht="15.75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  <c r="AW450" s="13"/>
      <c r="AX450" s="13"/>
      <c r="AY450" s="13"/>
      <c r="AZ450" s="13"/>
    </row>
    <row r="451" spans="1:52" ht="15.75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  <c r="AS451" s="13"/>
      <c r="AT451" s="13"/>
      <c r="AU451" s="13"/>
      <c r="AV451" s="13"/>
      <c r="AW451" s="13"/>
      <c r="AX451" s="13"/>
      <c r="AY451" s="13"/>
      <c r="AZ451" s="13"/>
    </row>
    <row r="452" spans="1:52" ht="15.75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  <c r="AS452" s="13"/>
      <c r="AT452" s="13"/>
      <c r="AU452" s="13"/>
      <c r="AV452" s="13"/>
      <c r="AW452" s="13"/>
      <c r="AX452" s="13"/>
      <c r="AY452" s="13"/>
      <c r="AZ452" s="13"/>
    </row>
    <row r="453" spans="1:52" ht="15.75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</row>
    <row r="454" spans="1:52" ht="15.75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</row>
    <row r="455" spans="1:52" ht="15.7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  <c r="AW455" s="13"/>
      <c r="AX455" s="13"/>
      <c r="AY455" s="13"/>
      <c r="AZ455" s="13"/>
    </row>
    <row r="456" spans="1:52" ht="15.75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  <c r="AW456" s="13"/>
      <c r="AX456" s="13"/>
      <c r="AY456" s="13"/>
      <c r="AZ456" s="13"/>
    </row>
    <row r="457" spans="1:52" ht="15.75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  <c r="AS457" s="13"/>
      <c r="AT457" s="13"/>
      <c r="AU457" s="13"/>
      <c r="AV457" s="13"/>
      <c r="AW457" s="13"/>
      <c r="AX457" s="13"/>
      <c r="AY457" s="13"/>
      <c r="AZ457" s="13"/>
    </row>
    <row r="458" spans="1:52" ht="15.75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  <c r="AS458" s="13"/>
      <c r="AT458" s="13"/>
      <c r="AU458" s="13"/>
      <c r="AV458" s="13"/>
      <c r="AW458" s="13"/>
      <c r="AX458" s="13"/>
      <c r="AY458" s="13"/>
      <c r="AZ458" s="13"/>
    </row>
    <row r="459" spans="1:52" ht="15.75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  <c r="AW459" s="13"/>
      <c r="AX459" s="13"/>
      <c r="AY459" s="13"/>
      <c r="AZ459" s="13"/>
    </row>
    <row r="460" spans="1:52" ht="15.75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</row>
    <row r="461" spans="1:52" ht="15.75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</row>
    <row r="462" spans="1:52" ht="15.75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</row>
    <row r="463" spans="1:52" ht="15.75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  <c r="AW463" s="13"/>
      <c r="AX463" s="13"/>
      <c r="AY463" s="13"/>
      <c r="AZ463" s="13"/>
    </row>
    <row r="464" spans="1:52" ht="15.75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  <c r="AW464" s="13"/>
      <c r="AX464" s="13"/>
      <c r="AY464" s="13"/>
      <c r="AZ464" s="13"/>
    </row>
    <row r="465" spans="1:52" ht="15.7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  <c r="AW465" s="13"/>
      <c r="AX465" s="13"/>
      <c r="AY465" s="13"/>
      <c r="AZ465" s="13"/>
    </row>
    <row r="466" spans="1:52" ht="15.75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  <c r="AW466" s="13"/>
      <c r="AX466" s="13"/>
      <c r="AY466" s="13"/>
      <c r="AZ466" s="13"/>
    </row>
    <row r="467" spans="1:52" ht="15.75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  <c r="AW467" s="13"/>
      <c r="AX467" s="13"/>
      <c r="AY467" s="13"/>
      <c r="AZ467" s="13"/>
    </row>
    <row r="468" spans="1:52" ht="15.75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  <c r="AW468" s="13"/>
      <c r="AX468" s="13"/>
      <c r="AY468" s="13"/>
      <c r="AZ468" s="13"/>
    </row>
    <row r="469" spans="1:52" ht="15.75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  <c r="AW469" s="13"/>
      <c r="AX469" s="13"/>
      <c r="AY469" s="13"/>
      <c r="AZ469" s="13"/>
    </row>
    <row r="470" spans="1:52" ht="15.75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  <c r="AS470" s="13"/>
      <c r="AT470" s="13"/>
      <c r="AU470" s="13"/>
      <c r="AV470" s="13"/>
      <c r="AW470" s="13"/>
      <c r="AX470" s="13"/>
      <c r="AY470" s="13"/>
      <c r="AZ470" s="13"/>
    </row>
    <row r="471" spans="1:52" ht="15.75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  <c r="AS471" s="13"/>
      <c r="AT471" s="13"/>
      <c r="AU471" s="13"/>
      <c r="AV471" s="13"/>
      <c r="AW471" s="13"/>
      <c r="AX471" s="13"/>
      <c r="AY471" s="13"/>
      <c r="AZ471" s="13"/>
    </row>
    <row r="472" spans="1:52" ht="15.75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  <c r="AS472" s="13"/>
      <c r="AT472" s="13"/>
      <c r="AU472" s="13"/>
      <c r="AV472" s="13"/>
      <c r="AW472" s="13"/>
      <c r="AX472" s="13"/>
      <c r="AY472" s="13"/>
      <c r="AZ472" s="13"/>
    </row>
    <row r="473" spans="1:52" ht="15.75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  <c r="AW473" s="13"/>
      <c r="AX473" s="13"/>
      <c r="AY473" s="13"/>
      <c r="AZ473" s="13"/>
    </row>
    <row r="474" spans="1:52" ht="15.75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  <c r="AW474" s="13"/>
      <c r="AX474" s="13"/>
      <c r="AY474" s="13"/>
      <c r="AZ474" s="13"/>
    </row>
    <row r="475" spans="1:52" ht="15.7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  <c r="AS475" s="13"/>
      <c r="AT475" s="13"/>
      <c r="AU475" s="13"/>
      <c r="AV475" s="13"/>
      <c r="AW475" s="13"/>
      <c r="AX475" s="13"/>
      <c r="AY475" s="13"/>
      <c r="AZ475" s="13"/>
    </row>
    <row r="476" spans="1:52" ht="15.75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  <c r="AW476" s="13"/>
      <c r="AX476" s="13"/>
      <c r="AY476" s="13"/>
      <c r="AZ476" s="13"/>
    </row>
    <row r="477" spans="1:52" ht="15.75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  <c r="AW477" s="13"/>
      <c r="AX477" s="13"/>
      <c r="AY477" s="13"/>
      <c r="AZ477" s="13"/>
    </row>
    <row r="478" spans="1:52" ht="15.75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  <c r="AW478" s="13"/>
      <c r="AX478" s="13"/>
      <c r="AY478" s="13"/>
      <c r="AZ478" s="13"/>
    </row>
    <row r="479" spans="1:52" ht="15.75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  <c r="AW479" s="13"/>
      <c r="AX479" s="13"/>
      <c r="AY479" s="13"/>
      <c r="AZ479" s="13"/>
    </row>
    <row r="480" spans="1:52" ht="15.75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  <c r="AS480" s="13"/>
      <c r="AT480" s="13"/>
      <c r="AU480" s="13"/>
      <c r="AV480" s="13"/>
      <c r="AW480" s="13"/>
      <c r="AX480" s="13"/>
      <c r="AY480" s="13"/>
      <c r="AZ480" s="13"/>
    </row>
    <row r="481" spans="1:52" ht="15.75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  <c r="AW481" s="13"/>
      <c r="AX481" s="13"/>
      <c r="AY481" s="13"/>
      <c r="AZ481" s="13"/>
    </row>
    <row r="482" spans="1:52" ht="15.75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  <c r="AW482" s="13"/>
      <c r="AX482" s="13"/>
      <c r="AY482" s="13"/>
      <c r="AZ482" s="13"/>
    </row>
    <row r="483" spans="1:52" ht="15.75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  <c r="AS483" s="13"/>
      <c r="AT483" s="13"/>
      <c r="AU483" s="13"/>
      <c r="AV483" s="13"/>
      <c r="AW483" s="13"/>
      <c r="AX483" s="13"/>
      <c r="AY483" s="13"/>
      <c r="AZ483" s="13"/>
    </row>
    <row r="484" spans="1:52" ht="15.75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  <c r="AW484" s="13"/>
      <c r="AX484" s="13"/>
      <c r="AY484" s="13"/>
      <c r="AZ484" s="13"/>
    </row>
    <row r="485" spans="1:52" ht="15.7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  <c r="AW485" s="13"/>
      <c r="AX485" s="13"/>
      <c r="AY485" s="13"/>
      <c r="AZ485" s="13"/>
    </row>
    <row r="486" spans="1:52" ht="15.75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  <c r="AW486" s="13"/>
      <c r="AX486" s="13"/>
      <c r="AY486" s="13"/>
      <c r="AZ486" s="13"/>
    </row>
    <row r="487" spans="1:52" ht="15.75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  <c r="AW487" s="13"/>
      <c r="AX487" s="13"/>
      <c r="AY487" s="13"/>
      <c r="AZ487" s="13"/>
    </row>
    <row r="488" spans="1:52" ht="15.75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  <c r="AW488" s="13"/>
      <c r="AX488" s="13"/>
      <c r="AY488" s="13"/>
      <c r="AZ488" s="13"/>
    </row>
    <row r="489" spans="1:52" ht="15.7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</row>
    <row r="490" spans="1:52" ht="15.75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</row>
    <row r="491" spans="1:52" ht="15.7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</row>
    <row r="492" spans="1:52" ht="15.75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</row>
    <row r="493" spans="1:52" ht="15.75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  <c r="AS493" s="13"/>
      <c r="AT493" s="13"/>
      <c r="AU493" s="13"/>
      <c r="AV493" s="13"/>
      <c r="AW493" s="13"/>
      <c r="AX493" s="13"/>
      <c r="AY493" s="13"/>
      <c r="AZ493" s="13"/>
    </row>
    <row r="494" spans="1:52" ht="15.75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</row>
    <row r="495" spans="1:52" ht="15.75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</row>
    <row r="496" spans="1:52" ht="15.75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</row>
    <row r="497" spans="1:52" ht="15.75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</row>
    <row r="498" spans="1:52" ht="15.75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</row>
    <row r="499" spans="1:52" ht="15.75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</row>
    <row r="500" spans="1:52" ht="15.75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  <c r="AW500" s="13"/>
      <c r="AX500" s="13"/>
      <c r="AY500" s="13"/>
      <c r="AZ500" s="13"/>
    </row>
    <row r="501" spans="1:52" ht="15.75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  <c r="AS501" s="13"/>
      <c r="AT501" s="13"/>
      <c r="AU501" s="13"/>
      <c r="AV501" s="13"/>
      <c r="AW501" s="13"/>
      <c r="AX501" s="13"/>
      <c r="AY501" s="13"/>
      <c r="AZ501" s="13"/>
    </row>
    <row r="502" spans="1:52" ht="15.75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</row>
    <row r="503" spans="1:52" ht="15.75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  <c r="AS503" s="13"/>
      <c r="AT503" s="13"/>
      <c r="AU503" s="13"/>
      <c r="AV503" s="13"/>
      <c r="AW503" s="13"/>
      <c r="AX503" s="13"/>
      <c r="AY503" s="13"/>
      <c r="AZ503" s="13"/>
    </row>
    <row r="504" spans="1:52" ht="15.75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  <c r="AS504" s="13"/>
      <c r="AT504" s="13"/>
      <c r="AU504" s="13"/>
      <c r="AV504" s="13"/>
      <c r="AW504" s="13"/>
      <c r="AX504" s="13"/>
      <c r="AY504" s="13"/>
      <c r="AZ504" s="13"/>
    </row>
    <row r="505" spans="1:52" ht="15.75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  <c r="AS505" s="13"/>
      <c r="AT505" s="13"/>
      <c r="AU505" s="13"/>
      <c r="AV505" s="13"/>
      <c r="AW505" s="13"/>
      <c r="AX505" s="13"/>
      <c r="AY505" s="13"/>
      <c r="AZ505" s="13"/>
    </row>
    <row r="506" spans="1:52" ht="15.75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  <c r="AS506" s="13"/>
      <c r="AT506" s="13"/>
      <c r="AU506" s="13"/>
      <c r="AV506" s="13"/>
      <c r="AW506" s="13"/>
      <c r="AX506" s="13"/>
      <c r="AY506" s="13"/>
      <c r="AZ506" s="13"/>
    </row>
    <row r="507" spans="1:52" ht="15.75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  <c r="AS507" s="13"/>
      <c r="AT507" s="13"/>
      <c r="AU507" s="13"/>
      <c r="AV507" s="13"/>
      <c r="AW507" s="13"/>
      <c r="AX507" s="13"/>
      <c r="AY507" s="13"/>
      <c r="AZ507" s="13"/>
    </row>
    <row r="508" spans="1:52" ht="15.75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  <c r="AS508" s="13"/>
      <c r="AT508" s="13"/>
      <c r="AU508" s="13"/>
      <c r="AV508" s="13"/>
      <c r="AW508" s="13"/>
      <c r="AX508" s="13"/>
      <c r="AY508" s="13"/>
      <c r="AZ508" s="13"/>
    </row>
    <row r="509" spans="1:52" ht="15.75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  <c r="AS509" s="13"/>
      <c r="AT509" s="13"/>
      <c r="AU509" s="13"/>
      <c r="AV509" s="13"/>
      <c r="AW509" s="13"/>
      <c r="AX509" s="13"/>
      <c r="AY509" s="13"/>
      <c r="AZ509" s="13"/>
    </row>
    <row r="510" spans="1:52" ht="15.75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</row>
    <row r="511" spans="1:52" ht="15.75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  <c r="AS511" s="13"/>
      <c r="AT511" s="13"/>
      <c r="AU511" s="13"/>
      <c r="AV511" s="13"/>
      <c r="AW511" s="13"/>
      <c r="AX511" s="13"/>
      <c r="AY511" s="13"/>
      <c r="AZ511" s="13"/>
    </row>
    <row r="512" spans="1:52" ht="15.75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  <c r="AW512" s="13"/>
      <c r="AX512" s="13"/>
      <c r="AY512" s="13"/>
      <c r="AZ512" s="13"/>
    </row>
    <row r="513" spans="1:52" ht="15.75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  <c r="AS513" s="13"/>
      <c r="AT513" s="13"/>
      <c r="AU513" s="13"/>
      <c r="AV513" s="13"/>
      <c r="AW513" s="13"/>
      <c r="AX513" s="13"/>
      <c r="AY513" s="13"/>
      <c r="AZ513" s="13"/>
    </row>
    <row r="514" spans="1:52" ht="15.75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  <c r="AW514" s="13"/>
      <c r="AX514" s="13"/>
      <c r="AY514" s="13"/>
      <c r="AZ514" s="13"/>
    </row>
    <row r="515" spans="1:52" ht="15.75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  <c r="AW515" s="13"/>
      <c r="AX515" s="13"/>
      <c r="AY515" s="13"/>
      <c r="AZ515" s="13"/>
    </row>
    <row r="516" spans="1:52" ht="15.75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  <c r="AW516" s="13"/>
      <c r="AX516" s="13"/>
      <c r="AY516" s="13"/>
      <c r="AZ516" s="13"/>
    </row>
    <row r="517" spans="1:52" ht="15.75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  <c r="AS517" s="13"/>
      <c r="AT517" s="13"/>
      <c r="AU517" s="13"/>
      <c r="AV517" s="13"/>
      <c r="AW517" s="13"/>
      <c r="AX517" s="13"/>
      <c r="AY517" s="13"/>
      <c r="AZ517" s="13"/>
    </row>
    <row r="518" spans="1:52" ht="15.75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</row>
    <row r="519" spans="1:52" ht="15.75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</row>
    <row r="520" spans="1:52" ht="15.75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</row>
    <row r="521" spans="1:52" ht="15.75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  <c r="AW521" s="13"/>
      <c r="AX521" s="13"/>
      <c r="AY521" s="13"/>
      <c r="AZ521" s="13"/>
    </row>
    <row r="522" spans="1:52" ht="15.75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  <c r="AS522" s="13"/>
      <c r="AT522" s="13"/>
      <c r="AU522" s="13"/>
      <c r="AV522" s="13"/>
      <c r="AW522" s="13"/>
      <c r="AX522" s="13"/>
      <c r="AY522" s="13"/>
      <c r="AZ522" s="13"/>
    </row>
    <row r="523" spans="1:52" ht="15.75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  <c r="AW523" s="13"/>
      <c r="AX523" s="13"/>
      <c r="AY523" s="13"/>
      <c r="AZ523" s="13"/>
    </row>
    <row r="524" spans="1:52" ht="15.75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  <c r="AW524" s="13"/>
      <c r="AX524" s="13"/>
      <c r="AY524" s="13"/>
      <c r="AZ524" s="13"/>
    </row>
    <row r="525" spans="1:52" ht="15.75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  <c r="AW525" s="13"/>
      <c r="AX525" s="13"/>
      <c r="AY525" s="13"/>
      <c r="AZ525" s="13"/>
    </row>
    <row r="526" spans="1:52" ht="15.75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  <c r="AW526" s="13"/>
      <c r="AX526" s="13"/>
      <c r="AY526" s="13"/>
      <c r="AZ526" s="13"/>
    </row>
    <row r="527" spans="1:52" ht="15.75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  <c r="AW527" s="13"/>
      <c r="AX527" s="13"/>
      <c r="AY527" s="13"/>
      <c r="AZ527" s="13"/>
    </row>
    <row r="528" spans="1:52" ht="15.75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  <c r="AW528" s="13"/>
      <c r="AX528" s="13"/>
      <c r="AY528" s="13"/>
      <c r="AZ528" s="13"/>
    </row>
    <row r="529" spans="1:52" ht="15.75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  <c r="AW529" s="13"/>
      <c r="AX529" s="13"/>
      <c r="AY529" s="13"/>
      <c r="AZ529" s="13"/>
    </row>
    <row r="530" spans="1:52" ht="15.75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  <c r="AS530" s="13"/>
      <c r="AT530" s="13"/>
      <c r="AU530" s="13"/>
      <c r="AV530" s="13"/>
      <c r="AW530" s="13"/>
      <c r="AX530" s="13"/>
      <c r="AY530" s="13"/>
      <c r="AZ530" s="13"/>
    </row>
    <row r="531" spans="1:52" ht="15.75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  <c r="AW531" s="13"/>
      <c r="AX531" s="13"/>
      <c r="AY531" s="13"/>
      <c r="AZ531" s="13"/>
    </row>
    <row r="532" spans="1:52" ht="15.75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  <c r="AS532" s="13"/>
      <c r="AT532" s="13"/>
      <c r="AU532" s="13"/>
      <c r="AV532" s="13"/>
      <c r="AW532" s="13"/>
      <c r="AX532" s="13"/>
      <c r="AY532" s="13"/>
      <c r="AZ532" s="13"/>
    </row>
    <row r="533" spans="1:52" ht="15.75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  <c r="AS533" s="13"/>
      <c r="AT533" s="13"/>
      <c r="AU533" s="13"/>
      <c r="AV533" s="13"/>
      <c r="AW533" s="13"/>
      <c r="AX533" s="13"/>
      <c r="AY533" s="13"/>
      <c r="AZ533" s="13"/>
    </row>
    <row r="534" spans="1:52" ht="15.75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  <c r="AS534" s="13"/>
      <c r="AT534" s="13"/>
      <c r="AU534" s="13"/>
      <c r="AV534" s="13"/>
      <c r="AW534" s="13"/>
      <c r="AX534" s="13"/>
      <c r="AY534" s="13"/>
      <c r="AZ534" s="13"/>
    </row>
    <row r="535" spans="1:52" ht="15.75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  <c r="AW535" s="13"/>
      <c r="AX535" s="13"/>
      <c r="AY535" s="13"/>
      <c r="AZ535" s="13"/>
    </row>
    <row r="536" spans="1:52" ht="15.75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  <c r="AW536" s="13"/>
      <c r="AX536" s="13"/>
      <c r="AY536" s="13"/>
      <c r="AZ536" s="13"/>
    </row>
    <row r="537" spans="1:52" ht="15.75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  <c r="AS537" s="13"/>
      <c r="AT537" s="13"/>
      <c r="AU537" s="13"/>
      <c r="AV537" s="13"/>
      <c r="AW537" s="13"/>
      <c r="AX537" s="13"/>
      <c r="AY537" s="13"/>
      <c r="AZ537" s="13"/>
    </row>
    <row r="538" spans="1:52" ht="15.75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  <c r="AW538" s="13"/>
      <c r="AX538" s="13"/>
      <c r="AY538" s="13"/>
      <c r="AZ538" s="13"/>
    </row>
    <row r="539" spans="1:52" ht="15.75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  <c r="AW539" s="13"/>
      <c r="AX539" s="13"/>
      <c r="AY539" s="13"/>
      <c r="AZ539" s="13"/>
    </row>
    <row r="540" spans="1:52" ht="15.75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  <c r="AS540" s="13"/>
      <c r="AT540" s="13"/>
      <c r="AU540" s="13"/>
      <c r="AV540" s="13"/>
      <c r="AW540" s="13"/>
      <c r="AX540" s="13"/>
      <c r="AY540" s="13"/>
      <c r="AZ540" s="13"/>
    </row>
    <row r="541" spans="1:52" ht="15.75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  <c r="AW541" s="13"/>
      <c r="AX541" s="13"/>
      <c r="AY541" s="13"/>
      <c r="AZ541" s="13"/>
    </row>
    <row r="542" spans="1:52" ht="15.75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  <c r="AS542" s="13"/>
      <c r="AT542" s="13"/>
      <c r="AU542" s="13"/>
      <c r="AV542" s="13"/>
      <c r="AW542" s="13"/>
      <c r="AX542" s="13"/>
      <c r="AY542" s="13"/>
      <c r="AZ542" s="13"/>
    </row>
    <row r="543" spans="1:52" ht="15.75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  <c r="AW543" s="13"/>
      <c r="AX543" s="13"/>
      <c r="AY543" s="13"/>
      <c r="AZ543" s="13"/>
    </row>
    <row r="544" spans="1:52" ht="15.75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  <c r="AS544" s="13"/>
      <c r="AT544" s="13"/>
      <c r="AU544" s="13"/>
      <c r="AV544" s="13"/>
      <c r="AW544" s="13"/>
      <c r="AX544" s="13"/>
      <c r="AY544" s="13"/>
      <c r="AZ544" s="13"/>
    </row>
    <row r="545" spans="1:52" ht="15.75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  <c r="AW545" s="13"/>
      <c r="AX545" s="13"/>
      <c r="AY545" s="13"/>
      <c r="AZ545" s="13"/>
    </row>
    <row r="546" spans="1:52" ht="15.75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  <c r="AS546" s="13"/>
      <c r="AT546" s="13"/>
      <c r="AU546" s="13"/>
      <c r="AV546" s="13"/>
      <c r="AW546" s="13"/>
      <c r="AX546" s="13"/>
      <c r="AY546" s="13"/>
      <c r="AZ546" s="13"/>
    </row>
    <row r="547" spans="1:52" ht="15.75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</row>
    <row r="548" spans="1:52" ht="15.75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</row>
    <row r="549" spans="1:52" ht="15.75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</row>
    <row r="550" spans="1:52" ht="15.75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</row>
    <row r="551" spans="1:52" ht="15.75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</row>
    <row r="552" spans="1:52" ht="15.75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  <c r="AW552" s="13"/>
      <c r="AX552" s="13"/>
      <c r="AY552" s="13"/>
      <c r="AZ552" s="13"/>
    </row>
    <row r="553" spans="1:52" ht="15.75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  <c r="AW553" s="13"/>
      <c r="AX553" s="13"/>
      <c r="AY553" s="13"/>
      <c r="AZ553" s="13"/>
    </row>
    <row r="554" spans="1:52" ht="15.75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  <c r="AS554" s="13"/>
      <c r="AT554" s="13"/>
      <c r="AU554" s="13"/>
      <c r="AV554" s="13"/>
      <c r="AW554" s="13"/>
      <c r="AX554" s="13"/>
      <c r="AY554" s="13"/>
      <c r="AZ554" s="13"/>
    </row>
    <row r="555" spans="1:52" ht="15.7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  <c r="AS555" s="13"/>
      <c r="AT555" s="13"/>
      <c r="AU555" s="13"/>
      <c r="AV555" s="13"/>
      <c r="AW555" s="13"/>
      <c r="AX555" s="13"/>
      <c r="AY555" s="13"/>
      <c r="AZ555" s="13"/>
    </row>
    <row r="556" spans="1:52" ht="15.75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  <c r="AW556" s="13"/>
      <c r="AX556" s="13"/>
      <c r="AY556" s="13"/>
      <c r="AZ556" s="13"/>
    </row>
    <row r="557" spans="1:52" ht="15.75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</row>
    <row r="558" spans="1:52" ht="15.75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</row>
    <row r="559" spans="1:52" ht="15.75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</row>
    <row r="560" spans="1:52" ht="15.75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</row>
    <row r="561" spans="1:52" ht="15.75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</row>
    <row r="562" spans="1:52" ht="15.75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  <c r="AW562" s="13"/>
      <c r="AX562" s="13"/>
      <c r="AY562" s="13"/>
      <c r="AZ562" s="13"/>
    </row>
    <row r="563" spans="1:52" ht="15.75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</row>
    <row r="564" spans="1:52" ht="15.75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  <c r="AW564" s="13"/>
      <c r="AX564" s="13"/>
      <c r="AY564" s="13"/>
      <c r="AZ564" s="13"/>
    </row>
    <row r="565" spans="1:52" ht="15.75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</row>
    <row r="566" spans="1:52" ht="15.75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</row>
    <row r="567" spans="1:52" ht="15.75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</row>
    <row r="568" spans="1:52" ht="15.75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  <c r="AW568" s="13"/>
      <c r="AX568" s="13"/>
      <c r="AY568" s="13"/>
      <c r="AZ568" s="13"/>
    </row>
    <row r="569" spans="1:52" ht="15.75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  <c r="AS569" s="13"/>
      <c r="AT569" s="13"/>
      <c r="AU569" s="13"/>
      <c r="AV569" s="13"/>
      <c r="AW569" s="13"/>
      <c r="AX569" s="13"/>
      <c r="AY569" s="13"/>
      <c r="AZ569" s="13"/>
    </row>
    <row r="570" spans="1:52" ht="15.75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  <c r="AS570" s="13"/>
      <c r="AT570" s="13"/>
      <c r="AU570" s="13"/>
      <c r="AV570" s="13"/>
      <c r="AW570" s="13"/>
      <c r="AX570" s="13"/>
      <c r="AY570" s="13"/>
      <c r="AZ570" s="13"/>
    </row>
    <row r="571" spans="1:52" ht="15.75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  <c r="AW571" s="13"/>
      <c r="AX571" s="13"/>
      <c r="AY571" s="13"/>
      <c r="AZ571" s="13"/>
    </row>
    <row r="572" spans="1:52" ht="15.75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</row>
    <row r="573" spans="1:52" ht="15.75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</row>
    <row r="574" spans="1:52" ht="15.75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</row>
    <row r="575" spans="1:52" ht="15.75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</row>
    <row r="576" spans="1:52" ht="15.75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</row>
    <row r="577" spans="1:52" ht="15.75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</row>
    <row r="578" spans="1:52" ht="15.75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</row>
    <row r="579" spans="1:52" ht="15.75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  <c r="AS579" s="13"/>
      <c r="AT579" s="13"/>
      <c r="AU579" s="13"/>
      <c r="AV579" s="13"/>
      <c r="AW579" s="13"/>
      <c r="AX579" s="13"/>
      <c r="AY579" s="13"/>
      <c r="AZ579" s="13"/>
    </row>
    <row r="580" spans="1:52" ht="15.75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  <c r="AS580" s="13"/>
      <c r="AT580" s="13"/>
      <c r="AU580" s="13"/>
      <c r="AV580" s="13"/>
      <c r="AW580" s="13"/>
      <c r="AX580" s="13"/>
      <c r="AY580" s="13"/>
      <c r="AZ580" s="13"/>
    </row>
    <row r="581" spans="1:52" ht="15.75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  <c r="AS581" s="13"/>
      <c r="AT581" s="13"/>
      <c r="AU581" s="13"/>
      <c r="AV581" s="13"/>
      <c r="AW581" s="13"/>
      <c r="AX581" s="13"/>
      <c r="AY581" s="13"/>
      <c r="AZ581" s="13"/>
    </row>
    <row r="582" spans="1:52" ht="15.75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  <c r="AS582" s="13"/>
      <c r="AT582" s="13"/>
      <c r="AU582" s="13"/>
      <c r="AV582" s="13"/>
      <c r="AW582" s="13"/>
      <c r="AX582" s="13"/>
      <c r="AY582" s="13"/>
      <c r="AZ582" s="13"/>
    </row>
    <row r="583" spans="1:52" ht="15.75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  <c r="AW583" s="13"/>
      <c r="AX583" s="13"/>
      <c r="AY583" s="13"/>
      <c r="AZ583" s="13"/>
    </row>
    <row r="584" spans="1:52" ht="15.75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  <c r="AY584" s="13"/>
      <c r="AZ584" s="13"/>
    </row>
    <row r="585" spans="1:52" ht="15.75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  <c r="AY585" s="13"/>
      <c r="AZ585" s="13"/>
    </row>
    <row r="586" spans="1:52" ht="15.75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  <c r="AW586" s="13"/>
      <c r="AX586" s="13"/>
      <c r="AY586" s="13"/>
      <c r="AZ586" s="13"/>
    </row>
    <row r="587" spans="1:52" ht="15.75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  <c r="AS587" s="13"/>
      <c r="AT587" s="13"/>
      <c r="AU587" s="13"/>
      <c r="AV587" s="13"/>
      <c r="AW587" s="13"/>
      <c r="AX587" s="13"/>
      <c r="AY587" s="13"/>
      <c r="AZ587" s="13"/>
    </row>
    <row r="588" spans="1:52" ht="15.75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  <c r="AW588" s="13"/>
      <c r="AX588" s="13"/>
      <c r="AY588" s="13"/>
      <c r="AZ588" s="13"/>
    </row>
    <row r="589" spans="1:52" ht="15.75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  <c r="AW589" s="13"/>
      <c r="AX589" s="13"/>
      <c r="AY589" s="13"/>
      <c r="AZ589" s="13"/>
    </row>
    <row r="590" spans="1:52" ht="15.75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  <c r="AW590" s="13"/>
      <c r="AX590" s="13"/>
      <c r="AY590" s="13"/>
      <c r="AZ590" s="13"/>
    </row>
    <row r="591" spans="1:52" ht="15.75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  <c r="AS591" s="13"/>
      <c r="AT591" s="13"/>
      <c r="AU591" s="13"/>
      <c r="AV591" s="13"/>
      <c r="AW591" s="13"/>
      <c r="AX591" s="13"/>
      <c r="AY591" s="13"/>
      <c r="AZ591" s="13"/>
    </row>
    <row r="592" spans="1:52" ht="15.75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  <c r="AY592" s="13"/>
      <c r="AZ592" s="13"/>
    </row>
    <row r="593" spans="1:52" ht="15.75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  <c r="AY593" s="13"/>
      <c r="AZ593" s="13"/>
    </row>
    <row r="594" spans="1:52" ht="15.75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</row>
    <row r="595" spans="1:52" ht="15.75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  <c r="AY595" s="13"/>
      <c r="AZ595" s="13"/>
    </row>
    <row r="596" spans="1:52" ht="15.75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  <c r="AY596" s="13"/>
      <c r="AZ596" s="13"/>
    </row>
    <row r="597" spans="1:52" ht="15.75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  <c r="AY597" s="13"/>
      <c r="AZ597" s="13"/>
    </row>
    <row r="598" spans="1:52" ht="15.7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  <c r="AW598" s="13"/>
      <c r="AX598" s="13"/>
      <c r="AY598" s="13"/>
      <c r="AZ598" s="13"/>
    </row>
    <row r="599" spans="1:52" ht="15.75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  <c r="AW599" s="13"/>
      <c r="AX599" s="13"/>
      <c r="AY599" s="13"/>
      <c r="AZ599" s="13"/>
    </row>
    <row r="600" spans="1:52" ht="15.75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  <c r="AS600" s="13"/>
      <c r="AT600" s="13"/>
      <c r="AU600" s="13"/>
      <c r="AV600" s="13"/>
      <c r="AW600" s="13"/>
      <c r="AX600" s="13"/>
      <c r="AY600" s="13"/>
      <c r="AZ600" s="13"/>
    </row>
    <row r="601" spans="1:52" ht="15.75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  <c r="AW601" s="13"/>
      <c r="AX601" s="13"/>
      <c r="AY601" s="13"/>
      <c r="AZ601" s="13"/>
    </row>
    <row r="602" spans="1:52" ht="15.75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  <c r="AS602" s="13"/>
      <c r="AT602" s="13"/>
      <c r="AU602" s="13"/>
      <c r="AV602" s="13"/>
      <c r="AW602" s="13"/>
      <c r="AX602" s="13"/>
      <c r="AY602" s="13"/>
      <c r="AZ602" s="13"/>
    </row>
    <row r="603" spans="1:52" ht="15.75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  <c r="AW603" s="13"/>
      <c r="AX603" s="13"/>
      <c r="AY603" s="13"/>
      <c r="AZ603" s="13"/>
    </row>
    <row r="604" spans="1:52" ht="15.75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  <c r="AY604" s="13"/>
      <c r="AZ604" s="13"/>
    </row>
    <row r="605" spans="1:52" ht="15.75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</row>
    <row r="606" spans="1:52" ht="15.75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</row>
    <row r="607" spans="1:52" ht="15.75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  <c r="AY607" s="13"/>
      <c r="AZ607" s="13"/>
    </row>
    <row r="608" spans="1:52" ht="15.75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  <c r="AW608" s="13"/>
      <c r="AX608" s="13"/>
      <c r="AY608" s="13"/>
      <c r="AZ608" s="13"/>
    </row>
    <row r="609" spans="1:52" ht="15.75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  <c r="AW609" s="13"/>
      <c r="AX609" s="13"/>
      <c r="AY609" s="13"/>
      <c r="AZ609" s="13"/>
    </row>
    <row r="610" spans="1:52" ht="15.75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  <c r="AS610" s="13"/>
      <c r="AT610" s="13"/>
      <c r="AU610" s="13"/>
      <c r="AV610" s="13"/>
      <c r="AW610" s="13"/>
      <c r="AX610" s="13"/>
      <c r="AY610" s="13"/>
      <c r="AZ610" s="13"/>
    </row>
    <row r="611" spans="1:52" ht="15.75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  <c r="AW611" s="13"/>
      <c r="AX611" s="13"/>
      <c r="AY611" s="13"/>
      <c r="AZ611" s="13"/>
    </row>
    <row r="612" spans="1:52" ht="15.75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  <c r="AW612" s="13"/>
      <c r="AX612" s="13"/>
      <c r="AY612" s="13"/>
      <c r="AZ612" s="13"/>
    </row>
    <row r="613" spans="1:52" ht="15.75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  <c r="AW613" s="13"/>
      <c r="AX613" s="13"/>
      <c r="AY613" s="13"/>
      <c r="AZ613" s="13"/>
    </row>
    <row r="614" spans="1:52" ht="15.75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  <c r="AW614" s="13"/>
      <c r="AX614" s="13"/>
      <c r="AY614" s="13"/>
      <c r="AZ614" s="13"/>
    </row>
    <row r="615" spans="1:52" ht="15.75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  <c r="AW615" s="13"/>
      <c r="AX615" s="13"/>
      <c r="AY615" s="13"/>
      <c r="AZ615" s="13"/>
    </row>
    <row r="616" spans="1:52" ht="15.75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  <c r="AS616" s="13"/>
      <c r="AT616" s="13"/>
      <c r="AU616" s="13"/>
      <c r="AV616" s="13"/>
      <c r="AW616" s="13"/>
      <c r="AX616" s="13"/>
      <c r="AY616" s="13"/>
      <c r="AZ616" s="13"/>
    </row>
    <row r="617" spans="1:52" ht="15.75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  <c r="AW617" s="13"/>
      <c r="AX617" s="13"/>
      <c r="AY617" s="13"/>
      <c r="AZ617" s="13"/>
    </row>
    <row r="618" spans="1:52" ht="15.75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  <c r="AW618" s="13"/>
      <c r="AX618" s="13"/>
      <c r="AY618" s="13"/>
      <c r="AZ618" s="13"/>
    </row>
    <row r="619" spans="1:52" ht="15.75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  <c r="AW619" s="13"/>
      <c r="AX619" s="13"/>
      <c r="AY619" s="13"/>
      <c r="AZ619" s="13"/>
    </row>
    <row r="620" spans="1:52" ht="15.75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  <c r="AW620" s="13"/>
      <c r="AX620" s="13"/>
      <c r="AY620" s="13"/>
      <c r="AZ620" s="13"/>
    </row>
    <row r="621" spans="1:52" ht="15.75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  <c r="AW621" s="13"/>
      <c r="AX621" s="13"/>
      <c r="AY621" s="13"/>
      <c r="AZ621" s="13"/>
    </row>
    <row r="622" spans="1:52" ht="15.75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  <c r="AW622" s="13"/>
      <c r="AX622" s="13"/>
      <c r="AY622" s="13"/>
      <c r="AZ622" s="13"/>
    </row>
    <row r="623" spans="1:52" ht="15.75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  <c r="AW623" s="13"/>
      <c r="AX623" s="13"/>
      <c r="AY623" s="13"/>
      <c r="AZ623" s="13"/>
    </row>
    <row r="624" spans="1:52" ht="15.75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  <c r="AS624" s="13"/>
      <c r="AT624" s="13"/>
      <c r="AU624" s="13"/>
      <c r="AV624" s="13"/>
      <c r="AW624" s="13"/>
      <c r="AX624" s="13"/>
      <c r="AY624" s="13"/>
      <c r="AZ624" s="13"/>
    </row>
    <row r="625" spans="1:52" ht="15.75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  <c r="AW625" s="13"/>
      <c r="AX625" s="13"/>
      <c r="AY625" s="13"/>
      <c r="AZ625" s="13"/>
    </row>
    <row r="626" spans="1:52" ht="15.75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  <c r="AW626" s="13"/>
      <c r="AX626" s="13"/>
      <c r="AY626" s="13"/>
      <c r="AZ626" s="13"/>
    </row>
    <row r="627" spans="1:52" ht="15.75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  <c r="AW627" s="13"/>
      <c r="AX627" s="13"/>
      <c r="AY627" s="13"/>
      <c r="AZ627" s="13"/>
    </row>
    <row r="628" spans="1:52" ht="15.75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  <c r="AW628" s="13"/>
      <c r="AX628" s="13"/>
      <c r="AY628" s="13"/>
      <c r="AZ628" s="13"/>
    </row>
    <row r="629" spans="1:52" ht="15.75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  <c r="AW629" s="13"/>
      <c r="AX629" s="13"/>
      <c r="AY629" s="13"/>
      <c r="AZ629" s="13"/>
    </row>
    <row r="630" spans="1:52" ht="15.75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  <c r="AW630" s="13"/>
      <c r="AX630" s="13"/>
      <c r="AY630" s="13"/>
      <c r="AZ630" s="13"/>
    </row>
    <row r="631" spans="1:52" ht="15.75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  <c r="AW631" s="13"/>
      <c r="AX631" s="13"/>
      <c r="AY631" s="13"/>
      <c r="AZ631" s="13"/>
    </row>
    <row r="632" spans="1:52" ht="15.75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  <c r="AW632" s="13"/>
      <c r="AX632" s="13"/>
      <c r="AY632" s="13"/>
      <c r="AZ632" s="13"/>
    </row>
    <row r="633" spans="1:52" ht="15.75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  <c r="AS633" s="13"/>
      <c r="AT633" s="13"/>
      <c r="AU633" s="13"/>
      <c r="AV633" s="13"/>
      <c r="AW633" s="13"/>
      <c r="AX633" s="13"/>
      <c r="AY633" s="13"/>
      <c r="AZ633" s="13"/>
    </row>
    <row r="634" spans="1:52" ht="15.75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  <c r="AY634" s="13"/>
      <c r="AZ634" s="13"/>
    </row>
    <row r="635" spans="1:52" ht="15.75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  <c r="AW635" s="13"/>
      <c r="AX635" s="13"/>
      <c r="AY635" s="13"/>
      <c r="AZ635" s="13"/>
    </row>
    <row r="636" spans="1:52" ht="15.75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  <c r="AW636" s="13"/>
      <c r="AX636" s="13"/>
      <c r="AY636" s="13"/>
      <c r="AZ636" s="13"/>
    </row>
    <row r="637" spans="1:52" ht="15.75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  <c r="AS637" s="13"/>
      <c r="AT637" s="13"/>
      <c r="AU637" s="13"/>
      <c r="AV637" s="13"/>
      <c r="AW637" s="13"/>
      <c r="AX637" s="13"/>
      <c r="AY637" s="13"/>
      <c r="AZ637" s="13"/>
    </row>
    <row r="638" spans="1:52" ht="15.75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  <c r="AS638" s="13"/>
      <c r="AT638" s="13"/>
      <c r="AU638" s="13"/>
      <c r="AV638" s="13"/>
      <c r="AW638" s="13"/>
      <c r="AX638" s="13"/>
      <c r="AY638" s="13"/>
      <c r="AZ638" s="13"/>
    </row>
    <row r="639" spans="1:52" ht="15.75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  <c r="AS639" s="13"/>
      <c r="AT639" s="13"/>
      <c r="AU639" s="13"/>
      <c r="AV639" s="13"/>
      <c r="AW639" s="13"/>
      <c r="AX639" s="13"/>
      <c r="AY639" s="13"/>
      <c r="AZ639" s="13"/>
    </row>
    <row r="640" spans="1:52" ht="15.75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  <c r="AS640" s="13"/>
      <c r="AT640" s="13"/>
      <c r="AU640" s="13"/>
      <c r="AV640" s="13"/>
      <c r="AW640" s="13"/>
      <c r="AX640" s="13"/>
      <c r="AY640" s="13"/>
      <c r="AZ640" s="13"/>
    </row>
    <row r="641" spans="1:52" ht="15.75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  <c r="AS641" s="13"/>
      <c r="AT641" s="13"/>
      <c r="AU641" s="13"/>
      <c r="AV641" s="13"/>
      <c r="AW641" s="13"/>
      <c r="AX641" s="13"/>
      <c r="AY641" s="13"/>
      <c r="AZ641" s="13"/>
    </row>
    <row r="642" spans="1:52" ht="15.75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  <c r="AS642" s="13"/>
      <c r="AT642" s="13"/>
      <c r="AU642" s="13"/>
      <c r="AV642" s="13"/>
      <c r="AW642" s="13"/>
      <c r="AX642" s="13"/>
      <c r="AY642" s="13"/>
      <c r="AZ642" s="13"/>
    </row>
    <row r="643" spans="1:52" ht="15.75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  <c r="AS643" s="13"/>
      <c r="AT643" s="13"/>
      <c r="AU643" s="13"/>
      <c r="AV643" s="13"/>
      <c r="AW643" s="13"/>
      <c r="AX643" s="13"/>
      <c r="AY643" s="13"/>
      <c r="AZ643" s="13"/>
    </row>
    <row r="644" spans="1:52" ht="15.75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  <c r="AS644" s="13"/>
      <c r="AT644" s="13"/>
      <c r="AU644" s="13"/>
      <c r="AV644" s="13"/>
      <c r="AW644" s="13"/>
      <c r="AX644" s="13"/>
      <c r="AY644" s="13"/>
      <c r="AZ644" s="13"/>
    </row>
    <row r="645" spans="1:52" ht="15.75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  <c r="AS645" s="13"/>
      <c r="AT645" s="13"/>
      <c r="AU645" s="13"/>
      <c r="AV645" s="13"/>
      <c r="AW645" s="13"/>
      <c r="AX645" s="13"/>
      <c r="AY645" s="13"/>
      <c r="AZ645" s="13"/>
    </row>
    <row r="646" spans="1:52" ht="15.75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  <c r="AS646" s="13"/>
      <c r="AT646" s="13"/>
      <c r="AU646" s="13"/>
      <c r="AV646" s="13"/>
      <c r="AW646" s="13"/>
      <c r="AX646" s="13"/>
      <c r="AY646" s="13"/>
      <c r="AZ646" s="13"/>
    </row>
    <row r="647" spans="1:52" ht="15.75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  <c r="AS647" s="13"/>
      <c r="AT647" s="13"/>
      <c r="AU647" s="13"/>
      <c r="AV647" s="13"/>
      <c r="AW647" s="13"/>
      <c r="AX647" s="13"/>
      <c r="AY647" s="13"/>
      <c r="AZ647" s="13"/>
    </row>
    <row r="648" spans="1:52" ht="15.75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  <c r="AS648" s="13"/>
      <c r="AT648" s="13"/>
      <c r="AU648" s="13"/>
      <c r="AV648" s="13"/>
      <c r="AW648" s="13"/>
      <c r="AX648" s="13"/>
      <c r="AY648" s="13"/>
      <c r="AZ648" s="13"/>
    </row>
    <row r="649" spans="1:52" ht="15.75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  <c r="AS649" s="13"/>
      <c r="AT649" s="13"/>
      <c r="AU649" s="13"/>
      <c r="AV649" s="13"/>
      <c r="AW649" s="13"/>
      <c r="AX649" s="13"/>
      <c r="AY649" s="13"/>
      <c r="AZ649" s="13"/>
    </row>
    <row r="650" spans="1:52" ht="15.75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  <c r="AS650" s="13"/>
      <c r="AT650" s="13"/>
      <c r="AU650" s="13"/>
      <c r="AV650" s="13"/>
      <c r="AW650" s="13"/>
      <c r="AX650" s="13"/>
      <c r="AY650" s="13"/>
      <c r="AZ650" s="13"/>
    </row>
    <row r="651" spans="1:52" ht="15.75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  <c r="AS651" s="13"/>
      <c r="AT651" s="13"/>
      <c r="AU651" s="13"/>
      <c r="AV651" s="13"/>
      <c r="AW651" s="13"/>
      <c r="AX651" s="13"/>
      <c r="AY651" s="13"/>
      <c r="AZ651" s="13"/>
    </row>
    <row r="652" spans="1:52" ht="15.75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  <c r="AS652" s="13"/>
      <c r="AT652" s="13"/>
      <c r="AU652" s="13"/>
      <c r="AV652" s="13"/>
      <c r="AW652" s="13"/>
      <c r="AX652" s="13"/>
      <c r="AY652" s="13"/>
      <c r="AZ652" s="13"/>
    </row>
    <row r="653" spans="1:52" ht="15.75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13"/>
      <c r="AT653" s="13"/>
      <c r="AU653" s="13"/>
      <c r="AV653" s="13"/>
      <c r="AW653" s="13"/>
      <c r="AX653" s="13"/>
      <c r="AY653" s="13"/>
      <c r="AZ653" s="13"/>
    </row>
    <row r="654" spans="1:52" ht="15.75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  <c r="AS654" s="13"/>
      <c r="AT654" s="13"/>
      <c r="AU654" s="13"/>
      <c r="AV654" s="13"/>
      <c r="AW654" s="13"/>
      <c r="AX654" s="13"/>
      <c r="AY654" s="13"/>
      <c r="AZ654" s="13"/>
    </row>
    <row r="655" spans="1:52" ht="15.75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  <c r="AS655" s="13"/>
      <c r="AT655" s="13"/>
      <c r="AU655" s="13"/>
      <c r="AV655" s="13"/>
      <c r="AW655" s="13"/>
      <c r="AX655" s="13"/>
      <c r="AY655" s="13"/>
      <c r="AZ655" s="13"/>
    </row>
    <row r="656" spans="1:52" ht="15.75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  <c r="AS656" s="13"/>
      <c r="AT656" s="13"/>
      <c r="AU656" s="13"/>
      <c r="AV656" s="13"/>
      <c r="AW656" s="13"/>
      <c r="AX656" s="13"/>
      <c r="AY656" s="13"/>
      <c r="AZ656" s="13"/>
    </row>
    <row r="657" spans="1:52" ht="15.75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  <c r="AS657" s="13"/>
      <c r="AT657" s="13"/>
      <c r="AU657" s="13"/>
      <c r="AV657" s="13"/>
      <c r="AW657" s="13"/>
      <c r="AX657" s="13"/>
      <c r="AY657" s="13"/>
      <c r="AZ657" s="13"/>
    </row>
    <row r="658" spans="1:52" ht="15.75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  <c r="AS658" s="13"/>
      <c r="AT658" s="13"/>
      <c r="AU658" s="13"/>
      <c r="AV658" s="13"/>
      <c r="AW658" s="13"/>
      <c r="AX658" s="13"/>
      <c r="AY658" s="13"/>
      <c r="AZ658" s="13"/>
    </row>
    <row r="659" spans="1:52" ht="15.75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  <c r="AS659" s="13"/>
      <c r="AT659" s="13"/>
      <c r="AU659" s="13"/>
      <c r="AV659" s="13"/>
      <c r="AW659" s="13"/>
      <c r="AX659" s="13"/>
      <c r="AY659" s="13"/>
      <c r="AZ659" s="13"/>
    </row>
    <row r="660" spans="1:52" ht="15.75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  <c r="AS660" s="13"/>
      <c r="AT660" s="13"/>
      <c r="AU660" s="13"/>
      <c r="AV660" s="13"/>
      <c r="AW660" s="13"/>
      <c r="AX660" s="13"/>
      <c r="AY660" s="13"/>
      <c r="AZ660" s="13"/>
    </row>
    <row r="661" spans="1:52" ht="15.75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  <c r="AM661" s="13"/>
      <c r="AN661" s="13"/>
      <c r="AO661" s="13"/>
      <c r="AP661" s="13"/>
      <c r="AQ661" s="13"/>
      <c r="AR661" s="13"/>
      <c r="AS661" s="13"/>
      <c r="AT661" s="13"/>
      <c r="AU661" s="13"/>
      <c r="AV661" s="13"/>
      <c r="AW661" s="13"/>
      <c r="AX661" s="13"/>
      <c r="AY661" s="13"/>
      <c r="AZ661" s="13"/>
    </row>
    <row r="662" spans="1:52" ht="15.75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  <c r="AM662" s="13"/>
      <c r="AN662" s="13"/>
      <c r="AO662" s="13"/>
      <c r="AP662" s="13"/>
      <c r="AQ662" s="13"/>
      <c r="AR662" s="13"/>
      <c r="AS662" s="13"/>
      <c r="AT662" s="13"/>
      <c r="AU662" s="13"/>
      <c r="AV662" s="13"/>
      <c r="AW662" s="13"/>
      <c r="AX662" s="13"/>
      <c r="AY662" s="13"/>
      <c r="AZ662" s="13"/>
    </row>
    <row r="663" spans="1:52" ht="15.75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  <c r="AQ663" s="13"/>
      <c r="AR663" s="13"/>
      <c r="AS663" s="13"/>
      <c r="AT663" s="13"/>
      <c r="AU663" s="13"/>
      <c r="AV663" s="13"/>
      <c r="AW663" s="13"/>
      <c r="AX663" s="13"/>
      <c r="AY663" s="13"/>
      <c r="AZ663" s="13"/>
    </row>
    <row r="664" spans="1:52" ht="15.75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  <c r="AQ664" s="13"/>
      <c r="AR664" s="13"/>
      <c r="AS664" s="13"/>
      <c r="AT664" s="13"/>
      <c r="AU664" s="13"/>
      <c r="AV664" s="13"/>
      <c r="AW664" s="13"/>
      <c r="AX664" s="13"/>
      <c r="AY664" s="13"/>
      <c r="AZ664" s="13"/>
    </row>
    <row r="665" spans="1:52" ht="15.75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  <c r="AQ665" s="13"/>
      <c r="AR665" s="13"/>
      <c r="AS665" s="13"/>
      <c r="AT665" s="13"/>
      <c r="AU665" s="13"/>
      <c r="AV665" s="13"/>
      <c r="AW665" s="13"/>
      <c r="AX665" s="13"/>
      <c r="AY665" s="13"/>
      <c r="AZ665" s="13"/>
    </row>
    <row r="666" spans="1:52" ht="15.75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  <c r="AM666" s="13"/>
      <c r="AN666" s="13"/>
      <c r="AO666" s="13"/>
      <c r="AP666" s="13"/>
      <c r="AQ666" s="13"/>
      <c r="AR666" s="13"/>
      <c r="AS666" s="13"/>
      <c r="AT666" s="13"/>
      <c r="AU666" s="13"/>
      <c r="AV666" s="13"/>
      <c r="AW666" s="13"/>
      <c r="AX666" s="13"/>
      <c r="AY666" s="13"/>
      <c r="AZ666" s="13"/>
    </row>
    <row r="667" spans="1:52" ht="15.75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  <c r="AN667" s="13"/>
      <c r="AO667" s="13"/>
      <c r="AP667" s="13"/>
      <c r="AQ667" s="13"/>
      <c r="AR667" s="13"/>
      <c r="AS667" s="13"/>
      <c r="AT667" s="13"/>
      <c r="AU667" s="13"/>
      <c r="AV667" s="13"/>
      <c r="AW667" s="13"/>
      <c r="AX667" s="13"/>
      <c r="AY667" s="13"/>
      <c r="AZ667" s="13"/>
    </row>
    <row r="668" spans="1:52" ht="15.75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  <c r="AM668" s="13"/>
      <c r="AN668" s="13"/>
      <c r="AO668" s="13"/>
      <c r="AP668" s="13"/>
      <c r="AQ668" s="13"/>
      <c r="AR668" s="13"/>
      <c r="AS668" s="13"/>
      <c r="AT668" s="13"/>
      <c r="AU668" s="13"/>
      <c r="AV668" s="13"/>
      <c r="AW668" s="13"/>
      <c r="AX668" s="13"/>
      <c r="AY668" s="13"/>
      <c r="AZ668" s="13"/>
    </row>
    <row r="669" spans="1:52" ht="15.75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  <c r="AM669" s="13"/>
      <c r="AN669" s="13"/>
      <c r="AO669" s="13"/>
      <c r="AP669" s="13"/>
      <c r="AQ669" s="13"/>
      <c r="AR669" s="13"/>
      <c r="AS669" s="13"/>
      <c r="AT669" s="13"/>
      <c r="AU669" s="13"/>
      <c r="AV669" s="13"/>
      <c r="AW669" s="13"/>
      <c r="AX669" s="13"/>
      <c r="AY669" s="13"/>
      <c r="AZ669" s="13"/>
    </row>
    <row r="670" spans="1:52" ht="15.75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  <c r="AM670" s="13"/>
      <c r="AN670" s="13"/>
      <c r="AO670" s="13"/>
      <c r="AP670" s="13"/>
      <c r="AQ670" s="13"/>
      <c r="AR670" s="13"/>
      <c r="AS670" s="13"/>
      <c r="AT670" s="13"/>
      <c r="AU670" s="13"/>
      <c r="AV670" s="13"/>
      <c r="AW670" s="13"/>
      <c r="AX670" s="13"/>
      <c r="AY670" s="13"/>
      <c r="AZ670" s="13"/>
    </row>
    <row r="671" spans="1:52" ht="15.75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  <c r="AM671" s="13"/>
      <c r="AN671" s="13"/>
      <c r="AO671" s="13"/>
      <c r="AP671" s="13"/>
      <c r="AQ671" s="13"/>
      <c r="AR671" s="13"/>
      <c r="AS671" s="13"/>
      <c r="AT671" s="13"/>
      <c r="AU671" s="13"/>
      <c r="AV671" s="13"/>
      <c r="AW671" s="13"/>
      <c r="AX671" s="13"/>
      <c r="AY671" s="13"/>
      <c r="AZ671" s="13"/>
    </row>
    <row r="672" spans="1:52" ht="15.75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  <c r="AQ672" s="13"/>
      <c r="AR672" s="13"/>
      <c r="AS672" s="13"/>
      <c r="AT672" s="13"/>
      <c r="AU672" s="13"/>
      <c r="AV672" s="13"/>
      <c r="AW672" s="13"/>
      <c r="AX672" s="13"/>
      <c r="AY672" s="13"/>
      <c r="AZ672" s="13"/>
    </row>
    <row r="673" spans="1:52" ht="15.75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  <c r="AM673" s="13"/>
      <c r="AN673" s="13"/>
      <c r="AO673" s="13"/>
      <c r="AP673" s="13"/>
      <c r="AQ673" s="13"/>
      <c r="AR673" s="13"/>
      <c r="AS673" s="13"/>
      <c r="AT673" s="13"/>
      <c r="AU673" s="13"/>
      <c r="AV673" s="13"/>
      <c r="AW673" s="13"/>
      <c r="AX673" s="13"/>
      <c r="AY673" s="13"/>
      <c r="AZ673" s="13"/>
    </row>
    <row r="674" spans="1:52" ht="15.75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  <c r="AM674" s="13"/>
      <c r="AN674" s="13"/>
      <c r="AO674" s="13"/>
      <c r="AP674" s="13"/>
      <c r="AQ674" s="13"/>
      <c r="AR674" s="13"/>
      <c r="AS674" s="13"/>
      <c r="AT674" s="13"/>
      <c r="AU674" s="13"/>
      <c r="AV674" s="13"/>
      <c r="AW674" s="13"/>
      <c r="AX674" s="13"/>
      <c r="AY674" s="13"/>
      <c r="AZ674" s="13"/>
    </row>
    <row r="675" spans="1:52" ht="15.75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13"/>
      <c r="AN675" s="13"/>
      <c r="AO675" s="13"/>
      <c r="AP675" s="13"/>
      <c r="AQ675" s="13"/>
      <c r="AR675" s="13"/>
      <c r="AS675" s="13"/>
      <c r="AT675" s="13"/>
      <c r="AU675" s="13"/>
      <c r="AV675" s="13"/>
      <c r="AW675" s="13"/>
      <c r="AX675" s="13"/>
      <c r="AY675" s="13"/>
      <c r="AZ675" s="13"/>
    </row>
    <row r="676" spans="1:52" ht="15.75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13"/>
      <c r="AN676" s="13"/>
      <c r="AO676" s="13"/>
      <c r="AP676" s="13"/>
      <c r="AQ676" s="13"/>
      <c r="AR676" s="13"/>
      <c r="AS676" s="13"/>
      <c r="AT676" s="13"/>
      <c r="AU676" s="13"/>
      <c r="AV676" s="13"/>
      <c r="AW676" s="13"/>
      <c r="AX676" s="13"/>
      <c r="AY676" s="13"/>
      <c r="AZ676" s="13"/>
    </row>
    <row r="677" spans="1:52" ht="15.75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13"/>
      <c r="AN677" s="13"/>
      <c r="AO677" s="13"/>
      <c r="AP677" s="13"/>
      <c r="AQ677" s="13"/>
      <c r="AR677" s="13"/>
      <c r="AS677" s="13"/>
      <c r="AT677" s="13"/>
      <c r="AU677" s="13"/>
      <c r="AV677" s="13"/>
      <c r="AW677" s="13"/>
      <c r="AX677" s="13"/>
      <c r="AY677" s="13"/>
      <c r="AZ677" s="13"/>
    </row>
    <row r="678" spans="1:52" ht="15.75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13"/>
      <c r="AN678" s="13"/>
      <c r="AO678" s="13"/>
      <c r="AP678" s="13"/>
      <c r="AQ678" s="13"/>
      <c r="AR678" s="13"/>
      <c r="AS678" s="13"/>
      <c r="AT678" s="13"/>
      <c r="AU678" s="13"/>
      <c r="AV678" s="13"/>
      <c r="AW678" s="13"/>
      <c r="AX678" s="13"/>
      <c r="AY678" s="13"/>
      <c r="AZ678" s="13"/>
    </row>
    <row r="679" spans="1:52" ht="15.75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13"/>
      <c r="AN679" s="13"/>
      <c r="AO679" s="13"/>
      <c r="AP679" s="13"/>
      <c r="AQ679" s="13"/>
      <c r="AR679" s="13"/>
      <c r="AS679" s="13"/>
      <c r="AT679" s="13"/>
      <c r="AU679" s="13"/>
      <c r="AV679" s="13"/>
      <c r="AW679" s="13"/>
      <c r="AX679" s="13"/>
      <c r="AY679" s="13"/>
      <c r="AZ679" s="13"/>
    </row>
    <row r="680" spans="1:52" ht="15.75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13"/>
      <c r="AN680" s="13"/>
      <c r="AO680" s="13"/>
      <c r="AP680" s="13"/>
      <c r="AQ680" s="13"/>
      <c r="AR680" s="13"/>
      <c r="AS680" s="13"/>
      <c r="AT680" s="13"/>
      <c r="AU680" s="13"/>
      <c r="AV680" s="13"/>
      <c r="AW680" s="13"/>
      <c r="AX680" s="13"/>
      <c r="AY680" s="13"/>
      <c r="AZ680" s="13"/>
    </row>
    <row r="681" spans="1:52" ht="15.75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13"/>
      <c r="AN681" s="13"/>
      <c r="AO681" s="13"/>
      <c r="AP681" s="13"/>
      <c r="AQ681" s="13"/>
      <c r="AR681" s="13"/>
      <c r="AS681" s="13"/>
      <c r="AT681" s="13"/>
      <c r="AU681" s="13"/>
      <c r="AV681" s="13"/>
      <c r="AW681" s="13"/>
      <c r="AX681" s="13"/>
      <c r="AY681" s="13"/>
      <c r="AZ681" s="13"/>
    </row>
    <row r="682" spans="1:52" ht="15.75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13"/>
      <c r="AN682" s="13"/>
      <c r="AO682" s="13"/>
      <c r="AP682" s="13"/>
      <c r="AQ682" s="13"/>
      <c r="AR682" s="13"/>
      <c r="AS682" s="13"/>
      <c r="AT682" s="13"/>
      <c r="AU682" s="13"/>
      <c r="AV682" s="13"/>
      <c r="AW682" s="13"/>
      <c r="AX682" s="13"/>
      <c r="AY682" s="13"/>
      <c r="AZ682" s="13"/>
    </row>
    <row r="683" spans="1:52" ht="15.75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13"/>
      <c r="AN683" s="13"/>
      <c r="AO683" s="13"/>
      <c r="AP683" s="13"/>
      <c r="AQ683" s="13"/>
      <c r="AR683" s="13"/>
      <c r="AS683" s="13"/>
      <c r="AT683" s="13"/>
      <c r="AU683" s="13"/>
      <c r="AV683" s="13"/>
      <c r="AW683" s="13"/>
      <c r="AX683" s="13"/>
      <c r="AY683" s="13"/>
      <c r="AZ683" s="13"/>
    </row>
    <row r="684" spans="1:52" ht="15.75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13"/>
      <c r="AN684" s="13"/>
      <c r="AO684" s="13"/>
      <c r="AP684" s="13"/>
      <c r="AQ684" s="13"/>
      <c r="AR684" s="13"/>
      <c r="AS684" s="13"/>
      <c r="AT684" s="13"/>
      <c r="AU684" s="13"/>
      <c r="AV684" s="13"/>
      <c r="AW684" s="13"/>
      <c r="AX684" s="13"/>
      <c r="AY684" s="13"/>
      <c r="AZ684" s="13"/>
    </row>
    <row r="685" spans="1:52" ht="15.75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  <c r="AM685" s="13"/>
      <c r="AN685" s="13"/>
      <c r="AO685" s="13"/>
      <c r="AP685" s="13"/>
      <c r="AQ685" s="13"/>
      <c r="AR685" s="13"/>
      <c r="AS685" s="13"/>
      <c r="AT685" s="13"/>
      <c r="AU685" s="13"/>
      <c r="AV685" s="13"/>
      <c r="AW685" s="13"/>
      <c r="AX685" s="13"/>
      <c r="AY685" s="13"/>
      <c r="AZ685" s="13"/>
    </row>
    <row r="686" spans="1:52" ht="15.75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  <c r="AM686" s="13"/>
      <c r="AN686" s="13"/>
      <c r="AO686" s="13"/>
      <c r="AP686" s="13"/>
      <c r="AQ686" s="13"/>
      <c r="AR686" s="13"/>
      <c r="AS686" s="13"/>
      <c r="AT686" s="13"/>
      <c r="AU686" s="13"/>
      <c r="AV686" s="13"/>
      <c r="AW686" s="13"/>
      <c r="AX686" s="13"/>
      <c r="AY686" s="13"/>
      <c r="AZ686" s="13"/>
    </row>
    <row r="687" spans="1:52" ht="15.75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  <c r="AM687" s="13"/>
      <c r="AN687" s="13"/>
      <c r="AO687" s="13"/>
      <c r="AP687" s="13"/>
      <c r="AQ687" s="13"/>
      <c r="AR687" s="13"/>
      <c r="AS687" s="13"/>
      <c r="AT687" s="13"/>
      <c r="AU687" s="13"/>
      <c r="AV687" s="13"/>
      <c r="AW687" s="13"/>
      <c r="AX687" s="13"/>
      <c r="AY687" s="13"/>
      <c r="AZ687" s="13"/>
    </row>
    <row r="688" spans="1:52" ht="15.75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  <c r="AM688" s="13"/>
      <c r="AN688" s="13"/>
      <c r="AO688" s="13"/>
      <c r="AP688" s="13"/>
      <c r="AQ688" s="13"/>
      <c r="AR688" s="13"/>
      <c r="AS688" s="13"/>
      <c r="AT688" s="13"/>
      <c r="AU688" s="13"/>
      <c r="AV688" s="13"/>
      <c r="AW688" s="13"/>
      <c r="AX688" s="13"/>
      <c r="AY688" s="13"/>
      <c r="AZ688" s="13"/>
    </row>
    <row r="689" spans="1:52" ht="15.75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  <c r="AM689" s="13"/>
      <c r="AN689" s="13"/>
      <c r="AO689" s="13"/>
      <c r="AP689" s="13"/>
      <c r="AQ689" s="13"/>
      <c r="AR689" s="13"/>
      <c r="AS689" s="13"/>
      <c r="AT689" s="13"/>
      <c r="AU689" s="13"/>
      <c r="AV689" s="13"/>
      <c r="AW689" s="13"/>
      <c r="AX689" s="13"/>
      <c r="AY689" s="13"/>
      <c r="AZ689" s="13"/>
    </row>
    <row r="690" spans="1:52" ht="15.75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  <c r="AM690" s="13"/>
      <c r="AN690" s="13"/>
      <c r="AO690" s="13"/>
      <c r="AP690" s="13"/>
      <c r="AQ690" s="13"/>
      <c r="AR690" s="13"/>
      <c r="AS690" s="13"/>
      <c r="AT690" s="13"/>
      <c r="AU690" s="13"/>
      <c r="AV690" s="13"/>
      <c r="AW690" s="13"/>
      <c r="AX690" s="13"/>
      <c r="AY690" s="13"/>
      <c r="AZ690" s="13"/>
    </row>
    <row r="691" spans="1:52" ht="15.75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  <c r="AM691" s="13"/>
      <c r="AN691" s="13"/>
      <c r="AO691" s="13"/>
      <c r="AP691" s="13"/>
      <c r="AQ691" s="13"/>
      <c r="AR691" s="13"/>
      <c r="AS691" s="13"/>
      <c r="AT691" s="13"/>
      <c r="AU691" s="13"/>
      <c r="AV691" s="13"/>
      <c r="AW691" s="13"/>
      <c r="AX691" s="13"/>
      <c r="AY691" s="13"/>
      <c r="AZ691" s="13"/>
    </row>
    <row r="692" spans="1:52" ht="15.75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  <c r="AQ692" s="13"/>
      <c r="AR692" s="13"/>
      <c r="AS692" s="13"/>
      <c r="AT692" s="13"/>
      <c r="AU692" s="13"/>
      <c r="AV692" s="13"/>
      <c r="AW692" s="13"/>
      <c r="AX692" s="13"/>
      <c r="AY692" s="13"/>
      <c r="AZ692" s="13"/>
    </row>
    <row r="693" spans="1:52" ht="15.75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  <c r="AN693" s="13"/>
      <c r="AO693" s="13"/>
      <c r="AP693" s="13"/>
      <c r="AQ693" s="13"/>
      <c r="AR693" s="13"/>
      <c r="AS693" s="13"/>
      <c r="AT693" s="13"/>
      <c r="AU693" s="13"/>
      <c r="AV693" s="13"/>
      <c r="AW693" s="13"/>
      <c r="AX693" s="13"/>
      <c r="AY693" s="13"/>
      <c r="AZ693" s="13"/>
    </row>
    <row r="694" spans="1:52" ht="15.75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  <c r="AN694" s="13"/>
      <c r="AO694" s="13"/>
      <c r="AP694" s="13"/>
      <c r="AQ694" s="13"/>
      <c r="AR694" s="13"/>
      <c r="AS694" s="13"/>
      <c r="AT694" s="13"/>
      <c r="AU694" s="13"/>
      <c r="AV694" s="13"/>
      <c r="AW694" s="13"/>
      <c r="AX694" s="13"/>
      <c r="AY694" s="13"/>
      <c r="AZ694" s="13"/>
    </row>
    <row r="695" spans="1:52" ht="15.75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  <c r="AM695" s="13"/>
      <c r="AN695" s="13"/>
      <c r="AO695" s="13"/>
      <c r="AP695" s="13"/>
      <c r="AQ695" s="13"/>
      <c r="AR695" s="13"/>
      <c r="AS695" s="13"/>
      <c r="AT695" s="13"/>
      <c r="AU695" s="13"/>
      <c r="AV695" s="13"/>
      <c r="AW695" s="13"/>
      <c r="AX695" s="13"/>
      <c r="AY695" s="13"/>
      <c r="AZ695" s="13"/>
    </row>
    <row r="696" spans="1:52" ht="15.75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  <c r="AM696" s="13"/>
      <c r="AN696" s="13"/>
      <c r="AO696" s="13"/>
      <c r="AP696" s="13"/>
      <c r="AQ696" s="13"/>
      <c r="AR696" s="13"/>
      <c r="AS696" s="13"/>
      <c r="AT696" s="13"/>
      <c r="AU696" s="13"/>
      <c r="AV696" s="13"/>
      <c r="AW696" s="13"/>
      <c r="AX696" s="13"/>
      <c r="AY696" s="13"/>
      <c r="AZ696" s="13"/>
    </row>
    <row r="697" spans="1:52" ht="15.75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  <c r="AN697" s="13"/>
      <c r="AO697" s="13"/>
      <c r="AP697" s="13"/>
      <c r="AQ697" s="13"/>
      <c r="AR697" s="13"/>
      <c r="AS697" s="13"/>
      <c r="AT697" s="13"/>
      <c r="AU697" s="13"/>
      <c r="AV697" s="13"/>
      <c r="AW697" s="13"/>
      <c r="AX697" s="13"/>
      <c r="AY697" s="13"/>
      <c r="AZ697" s="13"/>
    </row>
    <row r="698" spans="1:52" ht="15.75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  <c r="AQ698" s="13"/>
      <c r="AR698" s="13"/>
      <c r="AS698" s="13"/>
      <c r="AT698" s="13"/>
      <c r="AU698" s="13"/>
      <c r="AV698" s="13"/>
      <c r="AW698" s="13"/>
      <c r="AX698" s="13"/>
      <c r="AY698" s="13"/>
      <c r="AZ698" s="13"/>
    </row>
    <row r="699" spans="1:52" ht="15.75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  <c r="AQ699" s="13"/>
      <c r="AR699" s="13"/>
      <c r="AS699" s="13"/>
      <c r="AT699" s="13"/>
      <c r="AU699" s="13"/>
      <c r="AV699" s="13"/>
      <c r="AW699" s="13"/>
      <c r="AX699" s="13"/>
      <c r="AY699" s="13"/>
      <c r="AZ699" s="13"/>
    </row>
    <row r="700" spans="1:52" ht="15.75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  <c r="AQ700" s="13"/>
      <c r="AR700" s="13"/>
      <c r="AS700" s="13"/>
      <c r="AT700" s="13"/>
      <c r="AU700" s="13"/>
      <c r="AV700" s="13"/>
      <c r="AW700" s="13"/>
      <c r="AX700" s="13"/>
      <c r="AY700" s="13"/>
      <c r="AZ700" s="13"/>
    </row>
    <row r="701" spans="1:52" ht="15.75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  <c r="AQ701" s="13"/>
      <c r="AR701" s="13"/>
      <c r="AS701" s="13"/>
      <c r="AT701" s="13"/>
      <c r="AU701" s="13"/>
      <c r="AV701" s="13"/>
      <c r="AW701" s="13"/>
      <c r="AX701" s="13"/>
      <c r="AY701" s="13"/>
      <c r="AZ701" s="13"/>
    </row>
    <row r="702" spans="1:52" ht="15.75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  <c r="AM702" s="13"/>
      <c r="AN702" s="13"/>
      <c r="AO702" s="13"/>
      <c r="AP702" s="13"/>
      <c r="AQ702" s="13"/>
      <c r="AR702" s="13"/>
      <c r="AS702" s="13"/>
      <c r="AT702" s="13"/>
      <c r="AU702" s="13"/>
      <c r="AV702" s="13"/>
      <c r="AW702" s="13"/>
      <c r="AX702" s="13"/>
      <c r="AY702" s="13"/>
      <c r="AZ702" s="13"/>
    </row>
    <row r="703" spans="1:52" ht="15.75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  <c r="AM703" s="13"/>
      <c r="AN703" s="13"/>
      <c r="AO703" s="13"/>
      <c r="AP703" s="13"/>
      <c r="AQ703" s="13"/>
      <c r="AR703" s="13"/>
      <c r="AS703" s="13"/>
      <c r="AT703" s="13"/>
      <c r="AU703" s="13"/>
      <c r="AV703" s="13"/>
      <c r="AW703" s="13"/>
      <c r="AX703" s="13"/>
      <c r="AY703" s="13"/>
      <c r="AZ703" s="13"/>
    </row>
    <row r="704" spans="1:52" ht="15.75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  <c r="AM704" s="13"/>
      <c r="AN704" s="13"/>
      <c r="AO704" s="13"/>
      <c r="AP704" s="13"/>
      <c r="AQ704" s="13"/>
      <c r="AR704" s="13"/>
      <c r="AS704" s="13"/>
      <c r="AT704" s="13"/>
      <c r="AU704" s="13"/>
      <c r="AV704" s="13"/>
      <c r="AW704" s="13"/>
      <c r="AX704" s="13"/>
      <c r="AY704" s="13"/>
      <c r="AZ704" s="13"/>
    </row>
    <row r="705" spans="1:52" ht="15.75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  <c r="AM705" s="13"/>
      <c r="AN705" s="13"/>
      <c r="AO705" s="13"/>
      <c r="AP705" s="13"/>
      <c r="AQ705" s="13"/>
      <c r="AR705" s="13"/>
      <c r="AS705" s="13"/>
      <c r="AT705" s="13"/>
      <c r="AU705" s="13"/>
      <c r="AV705" s="13"/>
      <c r="AW705" s="13"/>
      <c r="AX705" s="13"/>
      <c r="AY705" s="13"/>
      <c r="AZ705" s="13"/>
    </row>
    <row r="706" spans="1:52" ht="15.75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  <c r="AM706" s="13"/>
      <c r="AN706" s="13"/>
      <c r="AO706" s="13"/>
      <c r="AP706" s="13"/>
      <c r="AQ706" s="13"/>
      <c r="AR706" s="13"/>
      <c r="AS706" s="13"/>
      <c r="AT706" s="13"/>
      <c r="AU706" s="13"/>
      <c r="AV706" s="13"/>
      <c r="AW706" s="13"/>
      <c r="AX706" s="13"/>
      <c r="AY706" s="13"/>
      <c r="AZ706" s="13"/>
    </row>
    <row r="707" spans="1:52" ht="15.75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  <c r="AQ707" s="13"/>
      <c r="AR707" s="13"/>
      <c r="AS707" s="13"/>
      <c r="AT707" s="13"/>
      <c r="AU707" s="13"/>
      <c r="AV707" s="13"/>
      <c r="AW707" s="13"/>
      <c r="AX707" s="13"/>
      <c r="AY707" s="13"/>
      <c r="AZ707" s="13"/>
    </row>
    <row r="708" spans="1:52" ht="15.75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  <c r="AN708" s="13"/>
      <c r="AO708" s="13"/>
      <c r="AP708" s="13"/>
      <c r="AQ708" s="13"/>
      <c r="AR708" s="13"/>
      <c r="AS708" s="13"/>
      <c r="AT708" s="13"/>
      <c r="AU708" s="13"/>
      <c r="AV708" s="13"/>
      <c r="AW708" s="13"/>
      <c r="AX708" s="13"/>
      <c r="AY708" s="13"/>
      <c r="AZ708" s="13"/>
    </row>
    <row r="709" spans="1:52" ht="15.75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  <c r="AN709" s="13"/>
      <c r="AO709" s="13"/>
      <c r="AP709" s="13"/>
      <c r="AQ709" s="13"/>
      <c r="AR709" s="13"/>
      <c r="AS709" s="13"/>
      <c r="AT709" s="13"/>
      <c r="AU709" s="13"/>
      <c r="AV709" s="13"/>
      <c r="AW709" s="13"/>
      <c r="AX709" s="13"/>
      <c r="AY709" s="13"/>
      <c r="AZ709" s="13"/>
    </row>
    <row r="710" spans="1:52" ht="15.75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  <c r="AQ710" s="13"/>
      <c r="AR710" s="13"/>
      <c r="AS710" s="13"/>
      <c r="AT710" s="13"/>
      <c r="AU710" s="13"/>
      <c r="AV710" s="13"/>
      <c r="AW710" s="13"/>
      <c r="AX710" s="13"/>
      <c r="AY710" s="13"/>
      <c r="AZ710" s="13"/>
    </row>
    <row r="711" spans="1:52" ht="15.75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  <c r="AN711" s="13"/>
      <c r="AO711" s="13"/>
      <c r="AP711" s="13"/>
      <c r="AQ711" s="13"/>
      <c r="AR711" s="13"/>
      <c r="AS711" s="13"/>
      <c r="AT711" s="13"/>
      <c r="AU711" s="13"/>
      <c r="AV711" s="13"/>
      <c r="AW711" s="13"/>
      <c r="AX711" s="13"/>
      <c r="AY711" s="13"/>
      <c r="AZ711" s="13"/>
    </row>
    <row r="712" spans="1:52" ht="15.75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  <c r="AM712" s="13"/>
      <c r="AN712" s="13"/>
      <c r="AO712" s="13"/>
      <c r="AP712" s="13"/>
      <c r="AQ712" s="13"/>
      <c r="AR712" s="13"/>
      <c r="AS712" s="13"/>
      <c r="AT712" s="13"/>
      <c r="AU712" s="13"/>
      <c r="AV712" s="13"/>
      <c r="AW712" s="13"/>
      <c r="AX712" s="13"/>
      <c r="AY712" s="13"/>
      <c r="AZ712" s="13"/>
    </row>
    <row r="713" spans="1:52" ht="15.75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  <c r="AM713" s="13"/>
      <c r="AN713" s="13"/>
      <c r="AO713" s="13"/>
      <c r="AP713" s="13"/>
      <c r="AQ713" s="13"/>
      <c r="AR713" s="13"/>
      <c r="AS713" s="13"/>
      <c r="AT713" s="13"/>
      <c r="AU713" s="13"/>
      <c r="AV713" s="13"/>
      <c r="AW713" s="13"/>
      <c r="AX713" s="13"/>
      <c r="AY713" s="13"/>
      <c r="AZ713" s="13"/>
    </row>
    <row r="714" spans="1:52" ht="15.75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  <c r="AM714" s="13"/>
      <c r="AN714" s="13"/>
      <c r="AO714" s="13"/>
      <c r="AP714" s="13"/>
      <c r="AQ714" s="13"/>
      <c r="AR714" s="13"/>
      <c r="AS714" s="13"/>
      <c r="AT714" s="13"/>
      <c r="AU714" s="13"/>
      <c r="AV714" s="13"/>
      <c r="AW714" s="13"/>
      <c r="AX714" s="13"/>
      <c r="AY714" s="13"/>
      <c r="AZ714" s="13"/>
    </row>
    <row r="715" spans="1:52" ht="15.75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  <c r="AM715" s="13"/>
      <c r="AN715" s="13"/>
      <c r="AO715" s="13"/>
      <c r="AP715" s="13"/>
      <c r="AQ715" s="13"/>
      <c r="AR715" s="13"/>
      <c r="AS715" s="13"/>
      <c r="AT715" s="13"/>
      <c r="AU715" s="13"/>
      <c r="AV715" s="13"/>
      <c r="AW715" s="13"/>
      <c r="AX715" s="13"/>
      <c r="AY715" s="13"/>
      <c r="AZ715" s="13"/>
    </row>
    <row r="716" spans="1:52" ht="15.75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  <c r="AM716" s="13"/>
      <c r="AN716" s="13"/>
      <c r="AO716" s="13"/>
      <c r="AP716" s="13"/>
      <c r="AQ716" s="13"/>
      <c r="AR716" s="13"/>
      <c r="AS716" s="13"/>
      <c r="AT716" s="13"/>
      <c r="AU716" s="13"/>
      <c r="AV716" s="13"/>
      <c r="AW716" s="13"/>
      <c r="AX716" s="13"/>
      <c r="AY716" s="13"/>
      <c r="AZ716" s="13"/>
    </row>
    <row r="717" spans="1:52" ht="15.75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  <c r="AM717" s="13"/>
      <c r="AN717" s="13"/>
      <c r="AO717" s="13"/>
      <c r="AP717" s="13"/>
      <c r="AQ717" s="13"/>
      <c r="AR717" s="13"/>
      <c r="AS717" s="13"/>
      <c r="AT717" s="13"/>
      <c r="AU717" s="13"/>
      <c r="AV717" s="13"/>
      <c r="AW717" s="13"/>
      <c r="AX717" s="13"/>
      <c r="AY717" s="13"/>
      <c r="AZ717" s="13"/>
    </row>
    <row r="718" spans="1:52" ht="15.75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  <c r="AM718" s="13"/>
      <c r="AN718" s="13"/>
      <c r="AO718" s="13"/>
      <c r="AP718" s="13"/>
      <c r="AQ718" s="13"/>
      <c r="AR718" s="13"/>
      <c r="AS718" s="13"/>
      <c r="AT718" s="13"/>
      <c r="AU718" s="13"/>
      <c r="AV718" s="13"/>
      <c r="AW718" s="13"/>
      <c r="AX718" s="13"/>
      <c r="AY718" s="13"/>
      <c r="AZ718" s="13"/>
    </row>
    <row r="719" spans="1:52" ht="15.75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  <c r="AM719" s="13"/>
      <c r="AN719" s="13"/>
      <c r="AO719" s="13"/>
      <c r="AP719" s="13"/>
      <c r="AQ719" s="13"/>
      <c r="AR719" s="13"/>
      <c r="AS719" s="13"/>
      <c r="AT719" s="13"/>
      <c r="AU719" s="13"/>
      <c r="AV719" s="13"/>
      <c r="AW719" s="13"/>
      <c r="AX719" s="13"/>
      <c r="AY719" s="13"/>
      <c r="AZ719" s="13"/>
    </row>
    <row r="720" spans="1:52" ht="15.75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  <c r="AM720" s="13"/>
      <c r="AN720" s="13"/>
      <c r="AO720" s="13"/>
      <c r="AP720" s="13"/>
      <c r="AQ720" s="13"/>
      <c r="AR720" s="13"/>
      <c r="AS720" s="13"/>
      <c r="AT720" s="13"/>
      <c r="AU720" s="13"/>
      <c r="AV720" s="13"/>
      <c r="AW720" s="13"/>
      <c r="AX720" s="13"/>
      <c r="AY720" s="13"/>
      <c r="AZ720" s="13"/>
    </row>
    <row r="721" spans="1:52" ht="15.75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  <c r="AQ721" s="13"/>
      <c r="AR721" s="13"/>
      <c r="AS721" s="13"/>
      <c r="AT721" s="13"/>
      <c r="AU721" s="13"/>
      <c r="AV721" s="13"/>
      <c r="AW721" s="13"/>
      <c r="AX721" s="13"/>
      <c r="AY721" s="13"/>
      <c r="AZ721" s="13"/>
    </row>
    <row r="722" spans="1:52" ht="15.75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  <c r="AS722" s="13"/>
      <c r="AT722" s="13"/>
      <c r="AU722" s="13"/>
      <c r="AV722" s="13"/>
      <c r="AW722" s="13"/>
      <c r="AX722" s="13"/>
      <c r="AY722" s="13"/>
      <c r="AZ722" s="13"/>
    </row>
    <row r="723" spans="1:52" ht="15.75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  <c r="AS723" s="13"/>
      <c r="AT723" s="13"/>
      <c r="AU723" s="13"/>
      <c r="AV723" s="13"/>
      <c r="AW723" s="13"/>
      <c r="AX723" s="13"/>
      <c r="AY723" s="13"/>
      <c r="AZ723" s="13"/>
    </row>
    <row r="724" spans="1:52" ht="15.75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  <c r="AN724" s="13"/>
      <c r="AO724" s="13"/>
      <c r="AP724" s="13"/>
      <c r="AQ724" s="13"/>
      <c r="AR724" s="13"/>
      <c r="AS724" s="13"/>
      <c r="AT724" s="13"/>
      <c r="AU724" s="13"/>
      <c r="AV724" s="13"/>
      <c r="AW724" s="13"/>
      <c r="AX724" s="13"/>
      <c r="AY724" s="13"/>
      <c r="AZ724" s="13"/>
    </row>
    <row r="725" spans="1:52" ht="15.75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  <c r="AN725" s="13"/>
      <c r="AO725" s="13"/>
      <c r="AP725" s="13"/>
      <c r="AQ725" s="13"/>
      <c r="AR725" s="13"/>
      <c r="AS725" s="13"/>
      <c r="AT725" s="13"/>
      <c r="AU725" s="13"/>
      <c r="AV725" s="13"/>
      <c r="AW725" s="13"/>
      <c r="AX725" s="13"/>
      <c r="AY725" s="13"/>
      <c r="AZ725" s="13"/>
    </row>
    <row r="726" spans="1:52" ht="15.75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  <c r="AN726" s="13"/>
      <c r="AO726" s="13"/>
      <c r="AP726" s="13"/>
      <c r="AQ726" s="13"/>
      <c r="AR726" s="13"/>
      <c r="AS726" s="13"/>
      <c r="AT726" s="13"/>
      <c r="AU726" s="13"/>
      <c r="AV726" s="13"/>
      <c r="AW726" s="13"/>
      <c r="AX726" s="13"/>
      <c r="AY726" s="13"/>
      <c r="AZ726" s="13"/>
    </row>
    <row r="727" spans="1:52" ht="15.75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  <c r="AM727" s="13"/>
      <c r="AN727" s="13"/>
      <c r="AO727" s="13"/>
      <c r="AP727" s="13"/>
      <c r="AQ727" s="13"/>
      <c r="AR727" s="13"/>
      <c r="AS727" s="13"/>
      <c r="AT727" s="13"/>
      <c r="AU727" s="13"/>
      <c r="AV727" s="13"/>
      <c r="AW727" s="13"/>
      <c r="AX727" s="13"/>
      <c r="AY727" s="13"/>
      <c r="AZ727" s="13"/>
    </row>
    <row r="728" spans="1:52" ht="15.75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  <c r="AM728" s="13"/>
      <c r="AN728" s="13"/>
      <c r="AO728" s="13"/>
      <c r="AP728" s="13"/>
      <c r="AQ728" s="13"/>
      <c r="AR728" s="13"/>
      <c r="AS728" s="13"/>
      <c r="AT728" s="13"/>
      <c r="AU728" s="13"/>
      <c r="AV728" s="13"/>
      <c r="AW728" s="13"/>
      <c r="AX728" s="13"/>
      <c r="AY728" s="13"/>
      <c r="AZ728" s="13"/>
    </row>
    <row r="729" spans="1:52" ht="15.75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  <c r="AM729" s="13"/>
      <c r="AN729" s="13"/>
      <c r="AO729" s="13"/>
      <c r="AP729" s="13"/>
      <c r="AQ729" s="13"/>
      <c r="AR729" s="13"/>
      <c r="AS729" s="13"/>
      <c r="AT729" s="13"/>
      <c r="AU729" s="13"/>
      <c r="AV729" s="13"/>
      <c r="AW729" s="13"/>
      <c r="AX729" s="13"/>
      <c r="AY729" s="13"/>
      <c r="AZ729" s="13"/>
    </row>
    <row r="730" spans="1:52" ht="15.75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  <c r="AM730" s="13"/>
      <c r="AN730" s="13"/>
      <c r="AO730" s="13"/>
      <c r="AP730" s="13"/>
      <c r="AQ730" s="13"/>
      <c r="AR730" s="13"/>
      <c r="AS730" s="13"/>
      <c r="AT730" s="13"/>
      <c r="AU730" s="13"/>
      <c r="AV730" s="13"/>
      <c r="AW730" s="13"/>
      <c r="AX730" s="13"/>
      <c r="AY730" s="13"/>
      <c r="AZ730" s="13"/>
    </row>
    <row r="731" spans="1:52" ht="15.75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  <c r="AM731" s="13"/>
      <c r="AN731" s="13"/>
      <c r="AO731" s="13"/>
      <c r="AP731" s="13"/>
      <c r="AQ731" s="13"/>
      <c r="AR731" s="13"/>
      <c r="AS731" s="13"/>
      <c r="AT731" s="13"/>
      <c r="AU731" s="13"/>
      <c r="AV731" s="13"/>
      <c r="AW731" s="13"/>
      <c r="AX731" s="13"/>
      <c r="AY731" s="13"/>
      <c r="AZ731" s="13"/>
    </row>
    <row r="732" spans="1:52" ht="15.75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  <c r="AN732" s="13"/>
      <c r="AO732" s="13"/>
      <c r="AP732" s="13"/>
      <c r="AQ732" s="13"/>
      <c r="AR732" s="13"/>
      <c r="AS732" s="13"/>
      <c r="AT732" s="13"/>
      <c r="AU732" s="13"/>
      <c r="AV732" s="13"/>
      <c r="AW732" s="13"/>
      <c r="AX732" s="13"/>
      <c r="AY732" s="13"/>
      <c r="AZ732" s="13"/>
    </row>
    <row r="733" spans="1:52" ht="15.75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  <c r="AN733" s="13"/>
      <c r="AO733" s="13"/>
      <c r="AP733" s="13"/>
      <c r="AQ733" s="13"/>
      <c r="AR733" s="13"/>
      <c r="AS733" s="13"/>
      <c r="AT733" s="13"/>
      <c r="AU733" s="13"/>
      <c r="AV733" s="13"/>
      <c r="AW733" s="13"/>
      <c r="AX733" s="13"/>
      <c r="AY733" s="13"/>
      <c r="AZ733" s="13"/>
    </row>
    <row r="734" spans="1:52" ht="15.75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  <c r="AN734" s="13"/>
      <c r="AO734" s="13"/>
      <c r="AP734" s="13"/>
      <c r="AQ734" s="13"/>
      <c r="AR734" s="13"/>
      <c r="AS734" s="13"/>
      <c r="AT734" s="13"/>
      <c r="AU734" s="13"/>
      <c r="AV734" s="13"/>
      <c r="AW734" s="13"/>
      <c r="AX734" s="13"/>
      <c r="AY734" s="13"/>
      <c r="AZ734" s="13"/>
    </row>
    <row r="735" spans="1:52" ht="15.7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  <c r="AN735" s="13"/>
      <c r="AO735" s="13"/>
      <c r="AP735" s="13"/>
      <c r="AQ735" s="13"/>
      <c r="AR735" s="13"/>
      <c r="AS735" s="13"/>
      <c r="AT735" s="13"/>
      <c r="AU735" s="13"/>
      <c r="AV735" s="13"/>
      <c r="AW735" s="13"/>
      <c r="AX735" s="13"/>
      <c r="AY735" s="13"/>
      <c r="AZ735" s="13"/>
    </row>
    <row r="736" spans="1:52" ht="15.75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  <c r="AN736" s="13"/>
      <c r="AO736" s="13"/>
      <c r="AP736" s="13"/>
      <c r="AQ736" s="13"/>
      <c r="AR736" s="13"/>
      <c r="AS736" s="13"/>
      <c r="AT736" s="13"/>
      <c r="AU736" s="13"/>
      <c r="AV736" s="13"/>
      <c r="AW736" s="13"/>
      <c r="AX736" s="13"/>
      <c r="AY736" s="13"/>
      <c r="AZ736" s="13"/>
    </row>
    <row r="737" spans="1:52" ht="15.75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  <c r="AM737" s="13"/>
      <c r="AN737" s="13"/>
      <c r="AO737" s="13"/>
      <c r="AP737" s="13"/>
      <c r="AQ737" s="13"/>
      <c r="AR737" s="13"/>
      <c r="AS737" s="13"/>
      <c r="AT737" s="13"/>
      <c r="AU737" s="13"/>
      <c r="AV737" s="13"/>
      <c r="AW737" s="13"/>
      <c r="AX737" s="13"/>
      <c r="AY737" s="13"/>
      <c r="AZ737" s="13"/>
    </row>
    <row r="738" spans="1:52" ht="15.75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  <c r="AM738" s="13"/>
      <c r="AN738" s="13"/>
      <c r="AO738" s="13"/>
      <c r="AP738" s="13"/>
      <c r="AQ738" s="13"/>
      <c r="AR738" s="13"/>
      <c r="AS738" s="13"/>
      <c r="AT738" s="13"/>
      <c r="AU738" s="13"/>
      <c r="AV738" s="13"/>
      <c r="AW738" s="13"/>
      <c r="AX738" s="13"/>
      <c r="AY738" s="13"/>
      <c r="AZ738" s="13"/>
    </row>
    <row r="739" spans="1:52" ht="15.75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  <c r="AM739" s="13"/>
      <c r="AN739" s="13"/>
      <c r="AO739" s="13"/>
      <c r="AP739" s="13"/>
      <c r="AQ739" s="13"/>
      <c r="AR739" s="13"/>
      <c r="AS739" s="13"/>
      <c r="AT739" s="13"/>
      <c r="AU739" s="13"/>
      <c r="AV739" s="13"/>
      <c r="AW739" s="13"/>
      <c r="AX739" s="13"/>
      <c r="AY739" s="13"/>
      <c r="AZ739" s="13"/>
    </row>
    <row r="740" spans="1:52" ht="15.75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  <c r="AM740" s="13"/>
      <c r="AN740" s="13"/>
      <c r="AO740" s="13"/>
      <c r="AP740" s="13"/>
      <c r="AQ740" s="13"/>
      <c r="AR740" s="13"/>
      <c r="AS740" s="13"/>
      <c r="AT740" s="13"/>
      <c r="AU740" s="13"/>
      <c r="AV740" s="13"/>
      <c r="AW740" s="13"/>
      <c r="AX740" s="13"/>
      <c r="AY740" s="13"/>
      <c r="AZ740" s="13"/>
    </row>
    <row r="741" spans="1:52" ht="15.75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  <c r="AM741" s="13"/>
      <c r="AN741" s="13"/>
      <c r="AO741" s="13"/>
      <c r="AP741" s="13"/>
      <c r="AQ741" s="13"/>
      <c r="AR741" s="13"/>
      <c r="AS741" s="13"/>
      <c r="AT741" s="13"/>
      <c r="AU741" s="13"/>
      <c r="AV741" s="13"/>
      <c r="AW741" s="13"/>
      <c r="AX741" s="13"/>
      <c r="AY741" s="13"/>
      <c r="AZ741" s="13"/>
    </row>
    <row r="742" spans="1:52" ht="15.75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  <c r="AM742" s="13"/>
      <c r="AN742" s="13"/>
      <c r="AO742" s="13"/>
      <c r="AP742" s="13"/>
      <c r="AQ742" s="13"/>
      <c r="AR742" s="13"/>
      <c r="AS742" s="13"/>
      <c r="AT742" s="13"/>
      <c r="AU742" s="13"/>
      <c r="AV742" s="13"/>
      <c r="AW742" s="13"/>
      <c r="AX742" s="13"/>
      <c r="AY742" s="13"/>
      <c r="AZ742" s="13"/>
    </row>
    <row r="743" spans="1:52" ht="15.75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  <c r="AM743" s="13"/>
      <c r="AN743" s="13"/>
      <c r="AO743" s="13"/>
      <c r="AP743" s="13"/>
      <c r="AQ743" s="13"/>
      <c r="AR743" s="13"/>
      <c r="AS743" s="13"/>
      <c r="AT743" s="13"/>
      <c r="AU743" s="13"/>
      <c r="AV743" s="13"/>
      <c r="AW743" s="13"/>
      <c r="AX743" s="13"/>
      <c r="AY743" s="13"/>
      <c r="AZ743" s="13"/>
    </row>
    <row r="744" spans="1:52" ht="15.75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  <c r="AM744" s="13"/>
      <c r="AN744" s="13"/>
      <c r="AO744" s="13"/>
      <c r="AP744" s="13"/>
      <c r="AQ744" s="13"/>
      <c r="AR744" s="13"/>
      <c r="AS744" s="13"/>
      <c r="AT744" s="13"/>
      <c r="AU744" s="13"/>
      <c r="AV744" s="13"/>
      <c r="AW744" s="13"/>
      <c r="AX744" s="13"/>
      <c r="AY744" s="13"/>
      <c r="AZ744" s="13"/>
    </row>
    <row r="745" spans="1:52" ht="15.75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  <c r="AM745" s="13"/>
      <c r="AN745" s="13"/>
      <c r="AO745" s="13"/>
      <c r="AP745" s="13"/>
      <c r="AQ745" s="13"/>
      <c r="AR745" s="13"/>
      <c r="AS745" s="13"/>
      <c r="AT745" s="13"/>
      <c r="AU745" s="13"/>
      <c r="AV745" s="13"/>
      <c r="AW745" s="13"/>
      <c r="AX745" s="13"/>
      <c r="AY745" s="13"/>
      <c r="AZ745" s="13"/>
    </row>
    <row r="746" spans="1:52" ht="15.75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  <c r="AM746" s="13"/>
      <c r="AN746" s="13"/>
      <c r="AO746" s="13"/>
      <c r="AP746" s="13"/>
      <c r="AQ746" s="13"/>
      <c r="AR746" s="13"/>
      <c r="AS746" s="13"/>
      <c r="AT746" s="13"/>
      <c r="AU746" s="13"/>
      <c r="AV746" s="13"/>
      <c r="AW746" s="13"/>
      <c r="AX746" s="13"/>
      <c r="AY746" s="13"/>
      <c r="AZ746" s="13"/>
    </row>
    <row r="747" spans="1:52" ht="15.75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  <c r="AM747" s="13"/>
      <c r="AN747" s="13"/>
      <c r="AO747" s="13"/>
      <c r="AP747" s="13"/>
      <c r="AQ747" s="13"/>
      <c r="AR747" s="13"/>
      <c r="AS747" s="13"/>
      <c r="AT747" s="13"/>
      <c r="AU747" s="13"/>
      <c r="AV747" s="13"/>
      <c r="AW747" s="13"/>
      <c r="AX747" s="13"/>
      <c r="AY747" s="13"/>
      <c r="AZ747" s="13"/>
    </row>
    <row r="748" spans="1:52" ht="15.75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  <c r="AM748" s="13"/>
      <c r="AN748" s="13"/>
      <c r="AO748" s="13"/>
      <c r="AP748" s="13"/>
      <c r="AQ748" s="13"/>
      <c r="AR748" s="13"/>
      <c r="AS748" s="13"/>
      <c r="AT748" s="13"/>
      <c r="AU748" s="13"/>
      <c r="AV748" s="13"/>
      <c r="AW748" s="13"/>
      <c r="AX748" s="13"/>
      <c r="AY748" s="13"/>
      <c r="AZ748" s="13"/>
    </row>
    <row r="749" spans="1:52" ht="15.75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  <c r="AN749" s="13"/>
      <c r="AO749" s="13"/>
      <c r="AP749" s="13"/>
      <c r="AQ749" s="13"/>
      <c r="AR749" s="13"/>
      <c r="AS749" s="13"/>
      <c r="AT749" s="13"/>
      <c r="AU749" s="13"/>
      <c r="AV749" s="13"/>
      <c r="AW749" s="13"/>
      <c r="AX749" s="13"/>
      <c r="AY749" s="13"/>
      <c r="AZ749" s="13"/>
    </row>
    <row r="750" spans="1:52" ht="15.75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  <c r="AN750" s="13"/>
      <c r="AO750" s="13"/>
      <c r="AP750" s="13"/>
      <c r="AQ750" s="13"/>
      <c r="AR750" s="13"/>
      <c r="AS750" s="13"/>
      <c r="AT750" s="13"/>
      <c r="AU750" s="13"/>
      <c r="AV750" s="13"/>
      <c r="AW750" s="13"/>
      <c r="AX750" s="13"/>
      <c r="AY750" s="13"/>
      <c r="AZ750" s="13"/>
    </row>
    <row r="751" spans="1:52" ht="15.75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  <c r="AM751" s="13"/>
      <c r="AN751" s="13"/>
      <c r="AO751" s="13"/>
      <c r="AP751" s="13"/>
      <c r="AQ751" s="13"/>
      <c r="AR751" s="13"/>
      <c r="AS751" s="13"/>
      <c r="AT751" s="13"/>
      <c r="AU751" s="13"/>
      <c r="AV751" s="13"/>
      <c r="AW751" s="13"/>
      <c r="AX751" s="13"/>
      <c r="AY751" s="13"/>
      <c r="AZ751" s="13"/>
    </row>
    <row r="752" spans="1:52" ht="15.75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  <c r="AQ752" s="13"/>
      <c r="AR752" s="13"/>
      <c r="AS752" s="13"/>
      <c r="AT752" s="13"/>
      <c r="AU752" s="13"/>
      <c r="AV752" s="13"/>
      <c r="AW752" s="13"/>
      <c r="AX752" s="13"/>
      <c r="AY752" s="13"/>
      <c r="AZ752" s="13"/>
    </row>
    <row r="753" spans="1:52" ht="15.75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  <c r="AL753" s="13"/>
      <c r="AM753" s="13"/>
      <c r="AN753" s="13"/>
      <c r="AO753" s="13"/>
      <c r="AP753" s="13"/>
      <c r="AQ753" s="13"/>
      <c r="AR753" s="13"/>
      <c r="AS753" s="13"/>
      <c r="AT753" s="13"/>
      <c r="AU753" s="13"/>
      <c r="AV753" s="13"/>
      <c r="AW753" s="13"/>
      <c r="AX753" s="13"/>
      <c r="AY753" s="13"/>
      <c r="AZ753" s="13"/>
    </row>
    <row r="754" spans="1:52" ht="15.75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  <c r="AL754" s="13"/>
      <c r="AM754" s="13"/>
      <c r="AN754" s="13"/>
      <c r="AO754" s="13"/>
      <c r="AP754" s="13"/>
      <c r="AQ754" s="13"/>
      <c r="AR754" s="13"/>
      <c r="AS754" s="13"/>
      <c r="AT754" s="13"/>
      <c r="AU754" s="13"/>
      <c r="AV754" s="13"/>
      <c r="AW754" s="13"/>
      <c r="AX754" s="13"/>
      <c r="AY754" s="13"/>
      <c r="AZ754" s="13"/>
    </row>
    <row r="755" spans="1:52" ht="15.75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  <c r="AL755" s="13"/>
      <c r="AM755" s="13"/>
      <c r="AN755" s="13"/>
      <c r="AO755" s="13"/>
      <c r="AP755" s="13"/>
      <c r="AQ755" s="13"/>
      <c r="AR755" s="13"/>
      <c r="AS755" s="13"/>
      <c r="AT755" s="13"/>
      <c r="AU755" s="13"/>
      <c r="AV755" s="13"/>
      <c r="AW755" s="13"/>
      <c r="AX755" s="13"/>
      <c r="AY755" s="13"/>
      <c r="AZ755" s="13"/>
    </row>
    <row r="756" spans="1:52" ht="15.75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  <c r="AL756" s="13"/>
      <c r="AM756" s="13"/>
      <c r="AN756" s="13"/>
      <c r="AO756" s="13"/>
      <c r="AP756" s="13"/>
      <c r="AQ756" s="13"/>
      <c r="AR756" s="13"/>
      <c r="AS756" s="13"/>
      <c r="AT756" s="13"/>
      <c r="AU756" s="13"/>
      <c r="AV756" s="13"/>
      <c r="AW756" s="13"/>
      <c r="AX756" s="13"/>
      <c r="AY756" s="13"/>
      <c r="AZ756" s="13"/>
    </row>
    <row r="757" spans="1:52" ht="15.75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  <c r="AL757" s="13"/>
      <c r="AM757" s="13"/>
      <c r="AN757" s="13"/>
      <c r="AO757" s="13"/>
      <c r="AP757" s="13"/>
      <c r="AQ757" s="13"/>
      <c r="AR757" s="13"/>
      <c r="AS757" s="13"/>
      <c r="AT757" s="13"/>
      <c r="AU757" s="13"/>
      <c r="AV757" s="13"/>
      <c r="AW757" s="13"/>
      <c r="AX757" s="13"/>
      <c r="AY757" s="13"/>
      <c r="AZ757" s="13"/>
    </row>
    <row r="758" spans="1:52" ht="15.75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  <c r="AL758" s="13"/>
      <c r="AM758" s="13"/>
      <c r="AN758" s="13"/>
      <c r="AO758" s="13"/>
      <c r="AP758" s="13"/>
      <c r="AQ758" s="13"/>
      <c r="AR758" s="13"/>
      <c r="AS758" s="13"/>
      <c r="AT758" s="13"/>
      <c r="AU758" s="13"/>
      <c r="AV758" s="13"/>
      <c r="AW758" s="13"/>
      <c r="AX758" s="13"/>
      <c r="AY758" s="13"/>
      <c r="AZ758" s="13"/>
    </row>
    <row r="759" spans="1:52" ht="15.75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  <c r="AL759" s="13"/>
      <c r="AM759" s="13"/>
      <c r="AN759" s="13"/>
      <c r="AO759" s="13"/>
      <c r="AP759" s="13"/>
      <c r="AQ759" s="13"/>
      <c r="AR759" s="13"/>
      <c r="AS759" s="13"/>
      <c r="AT759" s="13"/>
      <c r="AU759" s="13"/>
      <c r="AV759" s="13"/>
      <c r="AW759" s="13"/>
      <c r="AX759" s="13"/>
      <c r="AY759" s="13"/>
      <c r="AZ759" s="13"/>
    </row>
    <row r="760" spans="1:52" ht="15.75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  <c r="AL760" s="13"/>
      <c r="AM760" s="13"/>
      <c r="AN760" s="13"/>
      <c r="AO760" s="13"/>
      <c r="AP760" s="13"/>
      <c r="AQ760" s="13"/>
      <c r="AR760" s="13"/>
      <c r="AS760" s="13"/>
      <c r="AT760" s="13"/>
      <c r="AU760" s="13"/>
      <c r="AV760" s="13"/>
      <c r="AW760" s="13"/>
      <c r="AX760" s="13"/>
      <c r="AY760" s="13"/>
      <c r="AZ760" s="13"/>
    </row>
    <row r="761" spans="1:52" ht="15.75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  <c r="AL761" s="13"/>
      <c r="AM761" s="13"/>
      <c r="AN761" s="13"/>
      <c r="AO761" s="13"/>
      <c r="AP761" s="13"/>
      <c r="AQ761" s="13"/>
      <c r="AR761" s="13"/>
      <c r="AS761" s="13"/>
      <c r="AT761" s="13"/>
      <c r="AU761" s="13"/>
      <c r="AV761" s="13"/>
      <c r="AW761" s="13"/>
      <c r="AX761" s="13"/>
      <c r="AY761" s="13"/>
      <c r="AZ761" s="13"/>
    </row>
    <row r="762" spans="1:52" ht="15.75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  <c r="AL762" s="13"/>
      <c r="AM762" s="13"/>
      <c r="AN762" s="13"/>
      <c r="AO762" s="13"/>
      <c r="AP762" s="13"/>
      <c r="AQ762" s="13"/>
      <c r="AR762" s="13"/>
      <c r="AS762" s="13"/>
      <c r="AT762" s="13"/>
      <c r="AU762" s="13"/>
      <c r="AV762" s="13"/>
      <c r="AW762" s="13"/>
      <c r="AX762" s="13"/>
      <c r="AY762" s="13"/>
      <c r="AZ762" s="13"/>
    </row>
    <row r="763" spans="1:52" ht="15.75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  <c r="AL763" s="13"/>
      <c r="AM763" s="13"/>
      <c r="AN763" s="13"/>
      <c r="AO763" s="13"/>
      <c r="AP763" s="13"/>
      <c r="AQ763" s="13"/>
      <c r="AR763" s="13"/>
      <c r="AS763" s="13"/>
      <c r="AT763" s="13"/>
      <c r="AU763" s="13"/>
      <c r="AV763" s="13"/>
      <c r="AW763" s="13"/>
      <c r="AX763" s="13"/>
      <c r="AY763" s="13"/>
      <c r="AZ763" s="13"/>
    </row>
    <row r="764" spans="1:52" ht="15.75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  <c r="AL764" s="13"/>
      <c r="AM764" s="13"/>
      <c r="AN764" s="13"/>
      <c r="AO764" s="13"/>
      <c r="AP764" s="13"/>
      <c r="AQ764" s="13"/>
      <c r="AR764" s="13"/>
      <c r="AS764" s="13"/>
      <c r="AT764" s="13"/>
      <c r="AU764" s="13"/>
      <c r="AV764" s="13"/>
      <c r="AW764" s="13"/>
      <c r="AX764" s="13"/>
      <c r="AY764" s="13"/>
      <c r="AZ764" s="13"/>
    </row>
    <row r="765" spans="1:52" ht="15.75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  <c r="AL765" s="13"/>
      <c r="AM765" s="13"/>
      <c r="AN765" s="13"/>
      <c r="AO765" s="13"/>
      <c r="AP765" s="13"/>
      <c r="AQ765" s="13"/>
      <c r="AR765" s="13"/>
      <c r="AS765" s="13"/>
      <c r="AT765" s="13"/>
      <c r="AU765" s="13"/>
      <c r="AV765" s="13"/>
      <c r="AW765" s="13"/>
      <c r="AX765" s="13"/>
      <c r="AY765" s="13"/>
      <c r="AZ765" s="13"/>
    </row>
    <row r="766" spans="1:52" ht="15.75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  <c r="AL766" s="13"/>
      <c r="AM766" s="13"/>
      <c r="AN766" s="13"/>
      <c r="AO766" s="13"/>
      <c r="AP766" s="13"/>
      <c r="AQ766" s="13"/>
      <c r="AR766" s="13"/>
      <c r="AS766" s="13"/>
      <c r="AT766" s="13"/>
      <c r="AU766" s="13"/>
      <c r="AV766" s="13"/>
      <c r="AW766" s="13"/>
      <c r="AX766" s="13"/>
      <c r="AY766" s="13"/>
      <c r="AZ766" s="13"/>
    </row>
    <row r="767" spans="1:52" ht="15.75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  <c r="AL767" s="13"/>
      <c r="AM767" s="13"/>
      <c r="AN767" s="13"/>
      <c r="AO767" s="13"/>
      <c r="AP767" s="13"/>
      <c r="AQ767" s="13"/>
      <c r="AR767" s="13"/>
      <c r="AS767" s="13"/>
      <c r="AT767" s="13"/>
      <c r="AU767" s="13"/>
      <c r="AV767" s="13"/>
      <c r="AW767" s="13"/>
      <c r="AX767" s="13"/>
      <c r="AY767" s="13"/>
      <c r="AZ767" s="13"/>
    </row>
    <row r="768" spans="1:52" ht="15.75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  <c r="AM768" s="13"/>
      <c r="AN768" s="13"/>
      <c r="AO768" s="13"/>
      <c r="AP768" s="13"/>
      <c r="AQ768" s="13"/>
      <c r="AR768" s="13"/>
      <c r="AS768" s="13"/>
      <c r="AT768" s="13"/>
      <c r="AU768" s="13"/>
      <c r="AV768" s="13"/>
      <c r="AW768" s="13"/>
      <c r="AX768" s="13"/>
      <c r="AY768" s="13"/>
      <c r="AZ768" s="13"/>
    </row>
    <row r="769" spans="1:52" ht="15.75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  <c r="AL769" s="13"/>
      <c r="AM769" s="13"/>
      <c r="AN769" s="13"/>
      <c r="AO769" s="13"/>
      <c r="AP769" s="13"/>
      <c r="AQ769" s="13"/>
      <c r="AR769" s="13"/>
      <c r="AS769" s="13"/>
      <c r="AT769" s="13"/>
      <c r="AU769" s="13"/>
      <c r="AV769" s="13"/>
      <c r="AW769" s="13"/>
      <c r="AX769" s="13"/>
      <c r="AY769" s="13"/>
      <c r="AZ769" s="13"/>
    </row>
    <row r="770" spans="1:52" ht="15.75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  <c r="AL770" s="13"/>
      <c r="AM770" s="13"/>
      <c r="AN770" s="13"/>
      <c r="AO770" s="13"/>
      <c r="AP770" s="13"/>
      <c r="AQ770" s="13"/>
      <c r="AR770" s="13"/>
      <c r="AS770" s="13"/>
      <c r="AT770" s="13"/>
      <c r="AU770" s="13"/>
      <c r="AV770" s="13"/>
      <c r="AW770" s="13"/>
      <c r="AX770" s="13"/>
      <c r="AY770" s="13"/>
      <c r="AZ770" s="13"/>
    </row>
    <row r="771" spans="1:52" ht="15.75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  <c r="AL771" s="13"/>
      <c r="AM771" s="13"/>
      <c r="AN771" s="13"/>
      <c r="AO771" s="13"/>
      <c r="AP771" s="13"/>
      <c r="AQ771" s="13"/>
      <c r="AR771" s="13"/>
      <c r="AS771" s="13"/>
      <c r="AT771" s="13"/>
      <c r="AU771" s="13"/>
      <c r="AV771" s="13"/>
      <c r="AW771" s="13"/>
      <c r="AX771" s="13"/>
      <c r="AY771" s="13"/>
      <c r="AZ771" s="13"/>
    </row>
    <row r="772" spans="1:52" ht="15.75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  <c r="AL772" s="13"/>
      <c r="AM772" s="13"/>
      <c r="AN772" s="13"/>
      <c r="AO772" s="13"/>
      <c r="AP772" s="13"/>
      <c r="AQ772" s="13"/>
      <c r="AR772" s="13"/>
      <c r="AS772" s="13"/>
      <c r="AT772" s="13"/>
      <c r="AU772" s="13"/>
      <c r="AV772" s="13"/>
      <c r="AW772" s="13"/>
      <c r="AX772" s="13"/>
      <c r="AY772" s="13"/>
      <c r="AZ772" s="13"/>
    </row>
    <row r="773" spans="1:52" ht="15.75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  <c r="AL773" s="13"/>
      <c r="AM773" s="13"/>
      <c r="AN773" s="13"/>
      <c r="AO773" s="13"/>
      <c r="AP773" s="13"/>
      <c r="AQ773" s="13"/>
      <c r="AR773" s="13"/>
      <c r="AS773" s="13"/>
      <c r="AT773" s="13"/>
      <c r="AU773" s="13"/>
      <c r="AV773" s="13"/>
      <c r="AW773" s="13"/>
      <c r="AX773" s="13"/>
      <c r="AY773" s="13"/>
      <c r="AZ773" s="13"/>
    </row>
    <row r="774" spans="1:52" ht="15.75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  <c r="AM774" s="13"/>
      <c r="AN774" s="13"/>
      <c r="AO774" s="13"/>
      <c r="AP774" s="13"/>
      <c r="AQ774" s="13"/>
      <c r="AR774" s="13"/>
      <c r="AS774" s="13"/>
      <c r="AT774" s="13"/>
      <c r="AU774" s="13"/>
      <c r="AV774" s="13"/>
      <c r="AW774" s="13"/>
      <c r="AX774" s="13"/>
      <c r="AY774" s="13"/>
      <c r="AZ774" s="13"/>
    </row>
    <row r="775" spans="1:52" ht="15.75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  <c r="AM775" s="13"/>
      <c r="AN775" s="13"/>
      <c r="AO775" s="13"/>
      <c r="AP775" s="13"/>
      <c r="AQ775" s="13"/>
      <c r="AR775" s="13"/>
      <c r="AS775" s="13"/>
      <c r="AT775" s="13"/>
      <c r="AU775" s="13"/>
      <c r="AV775" s="13"/>
      <c r="AW775" s="13"/>
      <c r="AX775" s="13"/>
      <c r="AY775" s="13"/>
      <c r="AZ775" s="13"/>
    </row>
    <row r="776" spans="1:52" ht="15.75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  <c r="AN776" s="13"/>
      <c r="AO776" s="13"/>
      <c r="AP776" s="13"/>
      <c r="AQ776" s="13"/>
      <c r="AR776" s="13"/>
      <c r="AS776" s="13"/>
      <c r="AT776" s="13"/>
      <c r="AU776" s="13"/>
      <c r="AV776" s="13"/>
      <c r="AW776" s="13"/>
      <c r="AX776" s="13"/>
      <c r="AY776" s="13"/>
      <c r="AZ776" s="13"/>
    </row>
    <row r="777" spans="1:52" ht="15.75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  <c r="AL777" s="13"/>
      <c r="AM777" s="13"/>
      <c r="AN777" s="13"/>
      <c r="AO777" s="13"/>
      <c r="AP777" s="13"/>
      <c r="AQ777" s="13"/>
      <c r="AR777" s="13"/>
      <c r="AS777" s="13"/>
      <c r="AT777" s="13"/>
      <c r="AU777" s="13"/>
      <c r="AV777" s="13"/>
      <c r="AW777" s="13"/>
      <c r="AX777" s="13"/>
      <c r="AY777" s="13"/>
      <c r="AZ777" s="13"/>
    </row>
    <row r="778" spans="1:52" ht="15.75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  <c r="AL778" s="13"/>
      <c r="AM778" s="13"/>
      <c r="AN778" s="13"/>
      <c r="AO778" s="13"/>
      <c r="AP778" s="13"/>
      <c r="AQ778" s="13"/>
      <c r="AR778" s="13"/>
      <c r="AS778" s="13"/>
      <c r="AT778" s="13"/>
      <c r="AU778" s="13"/>
      <c r="AV778" s="13"/>
      <c r="AW778" s="13"/>
      <c r="AX778" s="13"/>
      <c r="AY778" s="13"/>
      <c r="AZ778" s="13"/>
    </row>
    <row r="779" spans="1:52" ht="15.75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  <c r="AM779" s="13"/>
      <c r="AN779" s="13"/>
      <c r="AO779" s="13"/>
      <c r="AP779" s="13"/>
      <c r="AQ779" s="13"/>
      <c r="AR779" s="13"/>
      <c r="AS779" s="13"/>
      <c r="AT779" s="13"/>
      <c r="AU779" s="13"/>
      <c r="AV779" s="13"/>
      <c r="AW779" s="13"/>
      <c r="AX779" s="13"/>
      <c r="AY779" s="13"/>
      <c r="AZ779" s="13"/>
    </row>
    <row r="780" spans="1:52" ht="15.75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  <c r="AM780" s="13"/>
      <c r="AN780" s="13"/>
      <c r="AO780" s="13"/>
      <c r="AP780" s="13"/>
      <c r="AQ780" s="13"/>
      <c r="AR780" s="13"/>
      <c r="AS780" s="13"/>
      <c r="AT780" s="13"/>
      <c r="AU780" s="13"/>
      <c r="AV780" s="13"/>
      <c r="AW780" s="13"/>
      <c r="AX780" s="13"/>
      <c r="AY780" s="13"/>
      <c r="AZ780" s="13"/>
    </row>
    <row r="781" spans="1:52" ht="15.75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  <c r="AM781" s="13"/>
      <c r="AN781" s="13"/>
      <c r="AO781" s="13"/>
      <c r="AP781" s="13"/>
      <c r="AQ781" s="13"/>
      <c r="AR781" s="13"/>
      <c r="AS781" s="13"/>
      <c r="AT781" s="13"/>
      <c r="AU781" s="13"/>
      <c r="AV781" s="13"/>
      <c r="AW781" s="13"/>
      <c r="AX781" s="13"/>
      <c r="AY781" s="13"/>
      <c r="AZ781" s="13"/>
    </row>
    <row r="782" spans="1:52" ht="15.75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  <c r="AL782" s="13"/>
      <c r="AM782" s="13"/>
      <c r="AN782" s="13"/>
      <c r="AO782" s="13"/>
      <c r="AP782" s="13"/>
      <c r="AQ782" s="13"/>
      <c r="AR782" s="13"/>
      <c r="AS782" s="13"/>
      <c r="AT782" s="13"/>
      <c r="AU782" s="13"/>
      <c r="AV782" s="13"/>
      <c r="AW782" s="13"/>
      <c r="AX782" s="13"/>
      <c r="AY782" s="13"/>
      <c r="AZ782" s="13"/>
    </row>
    <row r="783" spans="1:52" ht="15.75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  <c r="AM783" s="13"/>
      <c r="AN783" s="13"/>
      <c r="AO783" s="13"/>
      <c r="AP783" s="13"/>
      <c r="AQ783" s="13"/>
      <c r="AR783" s="13"/>
      <c r="AS783" s="13"/>
      <c r="AT783" s="13"/>
      <c r="AU783" s="13"/>
      <c r="AV783" s="13"/>
      <c r="AW783" s="13"/>
      <c r="AX783" s="13"/>
      <c r="AY783" s="13"/>
      <c r="AZ783" s="13"/>
    </row>
    <row r="784" spans="1:52" ht="15.75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  <c r="AM784" s="13"/>
      <c r="AN784" s="13"/>
      <c r="AO784" s="13"/>
      <c r="AP784" s="13"/>
      <c r="AQ784" s="13"/>
      <c r="AR784" s="13"/>
      <c r="AS784" s="13"/>
      <c r="AT784" s="13"/>
      <c r="AU784" s="13"/>
      <c r="AV784" s="13"/>
      <c r="AW784" s="13"/>
      <c r="AX784" s="13"/>
      <c r="AY784" s="13"/>
      <c r="AZ784" s="13"/>
    </row>
    <row r="785" spans="1:52" ht="15.7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  <c r="AL785" s="13"/>
      <c r="AM785" s="13"/>
      <c r="AN785" s="13"/>
      <c r="AO785" s="13"/>
      <c r="AP785" s="13"/>
      <c r="AQ785" s="13"/>
      <c r="AR785" s="13"/>
      <c r="AS785" s="13"/>
      <c r="AT785" s="13"/>
      <c r="AU785" s="13"/>
      <c r="AV785" s="13"/>
      <c r="AW785" s="13"/>
      <c r="AX785" s="13"/>
      <c r="AY785" s="13"/>
      <c r="AZ785" s="13"/>
    </row>
    <row r="786" spans="1:52" ht="15.75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  <c r="AL786" s="13"/>
      <c r="AM786" s="13"/>
      <c r="AN786" s="13"/>
      <c r="AO786" s="13"/>
      <c r="AP786" s="13"/>
      <c r="AQ786" s="13"/>
      <c r="AR786" s="13"/>
      <c r="AS786" s="13"/>
      <c r="AT786" s="13"/>
      <c r="AU786" s="13"/>
      <c r="AV786" s="13"/>
      <c r="AW786" s="13"/>
      <c r="AX786" s="13"/>
      <c r="AY786" s="13"/>
      <c r="AZ786" s="13"/>
    </row>
    <row r="787" spans="1:52" ht="15.75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  <c r="AK787" s="13"/>
      <c r="AL787" s="13"/>
      <c r="AM787" s="13"/>
      <c r="AN787" s="13"/>
      <c r="AO787" s="13"/>
      <c r="AP787" s="13"/>
      <c r="AQ787" s="13"/>
      <c r="AR787" s="13"/>
      <c r="AS787" s="13"/>
      <c r="AT787" s="13"/>
      <c r="AU787" s="13"/>
      <c r="AV787" s="13"/>
      <c r="AW787" s="13"/>
      <c r="AX787" s="13"/>
      <c r="AY787" s="13"/>
      <c r="AZ787" s="13"/>
    </row>
    <row r="788" spans="1:52" ht="15.75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  <c r="AL788" s="13"/>
      <c r="AM788" s="13"/>
      <c r="AN788" s="13"/>
      <c r="AO788" s="13"/>
      <c r="AP788" s="13"/>
      <c r="AQ788" s="13"/>
      <c r="AR788" s="13"/>
      <c r="AS788" s="13"/>
      <c r="AT788" s="13"/>
      <c r="AU788" s="13"/>
      <c r="AV788" s="13"/>
      <c r="AW788" s="13"/>
      <c r="AX788" s="13"/>
      <c r="AY788" s="13"/>
      <c r="AZ788" s="13"/>
    </row>
    <row r="789" spans="1:52" ht="15.75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  <c r="AL789" s="13"/>
      <c r="AM789" s="13"/>
      <c r="AN789" s="13"/>
      <c r="AO789" s="13"/>
      <c r="AP789" s="13"/>
      <c r="AQ789" s="13"/>
      <c r="AR789" s="13"/>
      <c r="AS789" s="13"/>
      <c r="AT789" s="13"/>
      <c r="AU789" s="13"/>
      <c r="AV789" s="13"/>
      <c r="AW789" s="13"/>
      <c r="AX789" s="13"/>
      <c r="AY789" s="13"/>
      <c r="AZ789" s="13"/>
    </row>
    <row r="790" spans="1:52" ht="15.75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  <c r="AK790" s="13"/>
      <c r="AL790" s="13"/>
      <c r="AM790" s="13"/>
      <c r="AN790" s="13"/>
      <c r="AO790" s="13"/>
      <c r="AP790" s="13"/>
      <c r="AQ790" s="13"/>
      <c r="AR790" s="13"/>
      <c r="AS790" s="13"/>
      <c r="AT790" s="13"/>
      <c r="AU790" s="13"/>
      <c r="AV790" s="13"/>
      <c r="AW790" s="13"/>
      <c r="AX790" s="13"/>
      <c r="AY790" s="13"/>
      <c r="AZ790" s="13"/>
    </row>
    <row r="791" spans="1:52" ht="15.75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  <c r="AK791" s="13"/>
      <c r="AL791" s="13"/>
      <c r="AM791" s="13"/>
      <c r="AN791" s="13"/>
      <c r="AO791" s="13"/>
      <c r="AP791" s="13"/>
      <c r="AQ791" s="13"/>
      <c r="AR791" s="13"/>
      <c r="AS791" s="13"/>
      <c r="AT791" s="13"/>
      <c r="AU791" s="13"/>
      <c r="AV791" s="13"/>
      <c r="AW791" s="13"/>
      <c r="AX791" s="13"/>
      <c r="AY791" s="13"/>
      <c r="AZ791" s="13"/>
    </row>
    <row r="792" spans="1:52" ht="15.75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  <c r="AK792" s="13"/>
      <c r="AL792" s="13"/>
      <c r="AM792" s="13"/>
      <c r="AN792" s="13"/>
      <c r="AO792" s="13"/>
      <c r="AP792" s="13"/>
      <c r="AQ792" s="13"/>
      <c r="AR792" s="13"/>
      <c r="AS792" s="13"/>
      <c r="AT792" s="13"/>
      <c r="AU792" s="13"/>
      <c r="AV792" s="13"/>
      <c r="AW792" s="13"/>
      <c r="AX792" s="13"/>
      <c r="AY792" s="13"/>
      <c r="AZ792" s="13"/>
    </row>
    <row r="793" spans="1:52" ht="15.75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  <c r="AK793" s="13"/>
      <c r="AL793" s="13"/>
      <c r="AM793" s="13"/>
      <c r="AN793" s="13"/>
      <c r="AO793" s="13"/>
      <c r="AP793" s="13"/>
      <c r="AQ793" s="13"/>
      <c r="AR793" s="13"/>
      <c r="AS793" s="13"/>
      <c r="AT793" s="13"/>
      <c r="AU793" s="13"/>
      <c r="AV793" s="13"/>
      <c r="AW793" s="13"/>
      <c r="AX793" s="13"/>
      <c r="AY793" s="13"/>
      <c r="AZ793" s="13"/>
    </row>
    <row r="794" spans="1:52" ht="15.75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  <c r="AK794" s="13"/>
      <c r="AL794" s="13"/>
      <c r="AM794" s="13"/>
      <c r="AN794" s="13"/>
      <c r="AO794" s="13"/>
      <c r="AP794" s="13"/>
      <c r="AQ794" s="13"/>
      <c r="AR794" s="13"/>
      <c r="AS794" s="13"/>
      <c r="AT794" s="13"/>
      <c r="AU794" s="13"/>
      <c r="AV794" s="13"/>
      <c r="AW794" s="13"/>
      <c r="AX794" s="13"/>
      <c r="AY794" s="13"/>
      <c r="AZ794" s="13"/>
    </row>
    <row r="795" spans="1:52" ht="15.75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  <c r="AK795" s="13"/>
      <c r="AL795" s="13"/>
      <c r="AM795" s="13"/>
      <c r="AN795" s="13"/>
      <c r="AO795" s="13"/>
      <c r="AP795" s="13"/>
      <c r="AQ795" s="13"/>
      <c r="AR795" s="13"/>
      <c r="AS795" s="13"/>
      <c r="AT795" s="13"/>
      <c r="AU795" s="13"/>
      <c r="AV795" s="13"/>
      <c r="AW795" s="13"/>
      <c r="AX795" s="13"/>
      <c r="AY795" s="13"/>
      <c r="AZ795" s="13"/>
    </row>
    <row r="796" spans="1:52" ht="15.75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  <c r="AK796" s="13"/>
      <c r="AL796" s="13"/>
      <c r="AM796" s="13"/>
      <c r="AN796" s="13"/>
      <c r="AO796" s="13"/>
      <c r="AP796" s="13"/>
      <c r="AQ796" s="13"/>
      <c r="AR796" s="13"/>
      <c r="AS796" s="13"/>
      <c r="AT796" s="13"/>
      <c r="AU796" s="13"/>
      <c r="AV796" s="13"/>
      <c r="AW796" s="13"/>
      <c r="AX796" s="13"/>
      <c r="AY796" s="13"/>
      <c r="AZ796" s="13"/>
    </row>
    <row r="797" spans="1:52" ht="15.75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  <c r="AK797" s="13"/>
      <c r="AL797" s="13"/>
      <c r="AM797" s="13"/>
      <c r="AN797" s="13"/>
      <c r="AO797" s="13"/>
      <c r="AP797" s="13"/>
      <c r="AQ797" s="13"/>
      <c r="AR797" s="13"/>
      <c r="AS797" s="13"/>
      <c r="AT797" s="13"/>
      <c r="AU797" s="13"/>
      <c r="AV797" s="13"/>
      <c r="AW797" s="13"/>
      <c r="AX797" s="13"/>
      <c r="AY797" s="13"/>
      <c r="AZ797" s="13"/>
    </row>
    <row r="798" spans="1:52" ht="15.75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  <c r="AK798" s="13"/>
      <c r="AL798" s="13"/>
      <c r="AM798" s="13"/>
      <c r="AN798" s="13"/>
      <c r="AO798" s="13"/>
      <c r="AP798" s="13"/>
      <c r="AQ798" s="13"/>
      <c r="AR798" s="13"/>
      <c r="AS798" s="13"/>
      <c r="AT798" s="13"/>
      <c r="AU798" s="13"/>
      <c r="AV798" s="13"/>
      <c r="AW798" s="13"/>
      <c r="AX798" s="13"/>
      <c r="AY798" s="13"/>
      <c r="AZ798" s="13"/>
    </row>
    <row r="799" spans="1:52" ht="15.75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  <c r="AK799" s="13"/>
      <c r="AL799" s="13"/>
      <c r="AM799" s="13"/>
      <c r="AN799" s="13"/>
      <c r="AO799" s="13"/>
      <c r="AP799" s="13"/>
      <c r="AQ799" s="13"/>
      <c r="AR799" s="13"/>
      <c r="AS799" s="13"/>
      <c r="AT799" s="13"/>
      <c r="AU799" s="13"/>
      <c r="AV799" s="13"/>
      <c r="AW799" s="13"/>
      <c r="AX799" s="13"/>
      <c r="AY799" s="13"/>
      <c r="AZ799" s="13"/>
    </row>
    <row r="800" spans="1:52" ht="15.75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  <c r="AK800" s="13"/>
      <c r="AL800" s="13"/>
      <c r="AM800" s="13"/>
      <c r="AN800" s="13"/>
      <c r="AO800" s="13"/>
      <c r="AP800" s="13"/>
      <c r="AQ800" s="13"/>
      <c r="AR800" s="13"/>
      <c r="AS800" s="13"/>
      <c r="AT800" s="13"/>
      <c r="AU800" s="13"/>
      <c r="AV800" s="13"/>
      <c r="AW800" s="13"/>
      <c r="AX800" s="13"/>
      <c r="AY800" s="13"/>
      <c r="AZ800" s="13"/>
    </row>
    <row r="801" spans="1:52" ht="15.75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  <c r="AK801" s="13"/>
      <c r="AL801" s="13"/>
      <c r="AM801" s="13"/>
      <c r="AN801" s="13"/>
      <c r="AO801" s="13"/>
      <c r="AP801" s="13"/>
      <c r="AQ801" s="13"/>
      <c r="AR801" s="13"/>
      <c r="AS801" s="13"/>
      <c r="AT801" s="13"/>
      <c r="AU801" s="13"/>
      <c r="AV801" s="13"/>
      <c r="AW801" s="13"/>
      <c r="AX801" s="13"/>
      <c r="AY801" s="13"/>
      <c r="AZ801" s="13"/>
    </row>
    <row r="802" spans="1:52" ht="15.75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  <c r="AK802" s="13"/>
      <c r="AL802" s="13"/>
      <c r="AM802" s="13"/>
      <c r="AN802" s="13"/>
      <c r="AO802" s="13"/>
      <c r="AP802" s="13"/>
      <c r="AQ802" s="13"/>
      <c r="AR802" s="13"/>
      <c r="AS802" s="13"/>
      <c r="AT802" s="13"/>
      <c r="AU802" s="13"/>
      <c r="AV802" s="13"/>
      <c r="AW802" s="13"/>
      <c r="AX802" s="13"/>
      <c r="AY802" s="13"/>
      <c r="AZ802" s="13"/>
    </row>
    <row r="803" spans="1:52" ht="15.75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  <c r="AK803" s="13"/>
      <c r="AL803" s="13"/>
      <c r="AM803" s="13"/>
      <c r="AN803" s="13"/>
      <c r="AO803" s="13"/>
      <c r="AP803" s="13"/>
      <c r="AQ803" s="13"/>
      <c r="AR803" s="13"/>
      <c r="AS803" s="13"/>
      <c r="AT803" s="13"/>
      <c r="AU803" s="13"/>
      <c r="AV803" s="13"/>
      <c r="AW803" s="13"/>
      <c r="AX803" s="13"/>
      <c r="AY803" s="13"/>
      <c r="AZ803" s="13"/>
    </row>
    <row r="804" spans="1:52" ht="15.75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  <c r="AK804" s="13"/>
      <c r="AL804" s="13"/>
      <c r="AM804" s="13"/>
      <c r="AN804" s="13"/>
      <c r="AO804" s="13"/>
      <c r="AP804" s="13"/>
      <c r="AQ804" s="13"/>
      <c r="AR804" s="13"/>
      <c r="AS804" s="13"/>
      <c r="AT804" s="13"/>
      <c r="AU804" s="13"/>
      <c r="AV804" s="13"/>
      <c r="AW804" s="13"/>
      <c r="AX804" s="13"/>
      <c r="AY804" s="13"/>
      <c r="AZ804" s="13"/>
    </row>
    <row r="805" spans="1:52" ht="15.75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  <c r="AK805" s="13"/>
      <c r="AL805" s="13"/>
      <c r="AM805" s="13"/>
      <c r="AN805" s="13"/>
      <c r="AO805" s="13"/>
      <c r="AP805" s="13"/>
      <c r="AQ805" s="13"/>
      <c r="AR805" s="13"/>
      <c r="AS805" s="13"/>
      <c r="AT805" s="13"/>
      <c r="AU805" s="13"/>
      <c r="AV805" s="13"/>
      <c r="AW805" s="13"/>
      <c r="AX805" s="13"/>
      <c r="AY805" s="13"/>
      <c r="AZ805" s="13"/>
    </row>
    <row r="806" spans="1:52" ht="15.75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  <c r="AK806" s="13"/>
      <c r="AL806" s="13"/>
      <c r="AM806" s="13"/>
      <c r="AN806" s="13"/>
      <c r="AO806" s="13"/>
      <c r="AP806" s="13"/>
      <c r="AQ806" s="13"/>
      <c r="AR806" s="13"/>
      <c r="AS806" s="13"/>
      <c r="AT806" s="13"/>
      <c r="AU806" s="13"/>
      <c r="AV806" s="13"/>
      <c r="AW806" s="13"/>
      <c r="AX806" s="13"/>
      <c r="AY806" s="13"/>
      <c r="AZ806" s="13"/>
    </row>
    <row r="807" spans="1:52" ht="15.75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  <c r="AK807" s="13"/>
      <c r="AL807" s="13"/>
      <c r="AM807" s="13"/>
      <c r="AN807" s="13"/>
      <c r="AO807" s="13"/>
      <c r="AP807" s="13"/>
      <c r="AQ807" s="13"/>
      <c r="AR807" s="13"/>
      <c r="AS807" s="13"/>
      <c r="AT807" s="13"/>
      <c r="AU807" s="13"/>
      <c r="AV807" s="13"/>
      <c r="AW807" s="13"/>
      <c r="AX807" s="13"/>
      <c r="AY807" s="13"/>
      <c r="AZ807" s="13"/>
    </row>
    <row r="808" spans="1:52" ht="15.75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  <c r="AK808" s="13"/>
      <c r="AL808" s="13"/>
      <c r="AM808" s="13"/>
      <c r="AN808" s="13"/>
      <c r="AO808" s="13"/>
      <c r="AP808" s="13"/>
      <c r="AQ808" s="13"/>
      <c r="AR808" s="13"/>
      <c r="AS808" s="13"/>
      <c r="AT808" s="13"/>
      <c r="AU808" s="13"/>
      <c r="AV808" s="13"/>
      <c r="AW808" s="13"/>
      <c r="AX808" s="13"/>
      <c r="AY808" s="13"/>
      <c r="AZ808" s="13"/>
    </row>
    <row r="809" spans="1:52" ht="15.75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  <c r="AK809" s="13"/>
      <c r="AL809" s="13"/>
      <c r="AM809" s="13"/>
      <c r="AN809" s="13"/>
      <c r="AO809" s="13"/>
      <c r="AP809" s="13"/>
      <c r="AQ809" s="13"/>
      <c r="AR809" s="13"/>
      <c r="AS809" s="13"/>
      <c r="AT809" s="13"/>
      <c r="AU809" s="13"/>
      <c r="AV809" s="13"/>
      <c r="AW809" s="13"/>
      <c r="AX809" s="13"/>
      <c r="AY809" s="13"/>
      <c r="AZ809" s="13"/>
    </row>
    <row r="810" spans="1:52" ht="15.75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  <c r="AK810" s="13"/>
      <c r="AL810" s="13"/>
      <c r="AM810" s="13"/>
      <c r="AN810" s="13"/>
      <c r="AO810" s="13"/>
      <c r="AP810" s="13"/>
      <c r="AQ810" s="13"/>
      <c r="AR810" s="13"/>
      <c r="AS810" s="13"/>
      <c r="AT810" s="13"/>
      <c r="AU810" s="13"/>
      <c r="AV810" s="13"/>
      <c r="AW810" s="13"/>
      <c r="AX810" s="13"/>
      <c r="AY810" s="13"/>
      <c r="AZ810" s="13"/>
    </row>
    <row r="811" spans="1:52" ht="15.75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  <c r="AK811" s="13"/>
      <c r="AL811" s="13"/>
      <c r="AM811" s="13"/>
      <c r="AN811" s="13"/>
      <c r="AO811" s="13"/>
      <c r="AP811" s="13"/>
      <c r="AQ811" s="13"/>
      <c r="AR811" s="13"/>
      <c r="AS811" s="13"/>
      <c r="AT811" s="13"/>
      <c r="AU811" s="13"/>
      <c r="AV811" s="13"/>
      <c r="AW811" s="13"/>
      <c r="AX811" s="13"/>
      <c r="AY811" s="13"/>
      <c r="AZ811" s="13"/>
    </row>
    <row r="812" spans="1:52" ht="15.75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  <c r="AK812" s="13"/>
      <c r="AL812" s="13"/>
      <c r="AM812" s="13"/>
      <c r="AN812" s="13"/>
      <c r="AO812" s="13"/>
      <c r="AP812" s="13"/>
      <c r="AQ812" s="13"/>
      <c r="AR812" s="13"/>
      <c r="AS812" s="13"/>
      <c r="AT812" s="13"/>
      <c r="AU812" s="13"/>
      <c r="AV812" s="13"/>
      <c r="AW812" s="13"/>
      <c r="AX812" s="13"/>
      <c r="AY812" s="13"/>
      <c r="AZ812" s="13"/>
    </row>
    <row r="813" spans="1:52" ht="15.75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  <c r="AK813" s="13"/>
      <c r="AL813" s="13"/>
      <c r="AM813" s="13"/>
      <c r="AN813" s="13"/>
      <c r="AO813" s="13"/>
      <c r="AP813" s="13"/>
      <c r="AQ813" s="13"/>
      <c r="AR813" s="13"/>
      <c r="AS813" s="13"/>
      <c r="AT813" s="13"/>
      <c r="AU813" s="13"/>
      <c r="AV813" s="13"/>
      <c r="AW813" s="13"/>
      <c r="AX813" s="13"/>
      <c r="AY813" s="13"/>
      <c r="AZ813" s="13"/>
    </row>
    <row r="814" spans="1:52" ht="15.75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  <c r="AK814" s="13"/>
      <c r="AL814" s="13"/>
      <c r="AM814" s="13"/>
      <c r="AN814" s="13"/>
      <c r="AO814" s="13"/>
      <c r="AP814" s="13"/>
      <c r="AQ814" s="13"/>
      <c r="AR814" s="13"/>
      <c r="AS814" s="13"/>
      <c r="AT814" s="13"/>
      <c r="AU814" s="13"/>
      <c r="AV814" s="13"/>
      <c r="AW814" s="13"/>
      <c r="AX814" s="13"/>
      <c r="AY814" s="13"/>
      <c r="AZ814" s="13"/>
    </row>
    <row r="815" spans="1:52" ht="15.75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  <c r="AL815" s="13"/>
      <c r="AM815" s="13"/>
      <c r="AN815" s="13"/>
      <c r="AO815" s="13"/>
      <c r="AP815" s="13"/>
      <c r="AQ815" s="13"/>
      <c r="AR815" s="13"/>
      <c r="AS815" s="13"/>
      <c r="AT815" s="13"/>
      <c r="AU815" s="13"/>
      <c r="AV815" s="13"/>
      <c r="AW815" s="13"/>
      <c r="AX815" s="13"/>
      <c r="AY815" s="13"/>
      <c r="AZ815" s="13"/>
    </row>
    <row r="816" spans="1:52" ht="15.75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  <c r="AL816" s="13"/>
      <c r="AM816" s="13"/>
      <c r="AN816" s="13"/>
      <c r="AO816" s="13"/>
      <c r="AP816" s="13"/>
      <c r="AQ816" s="13"/>
      <c r="AR816" s="13"/>
      <c r="AS816" s="13"/>
      <c r="AT816" s="13"/>
      <c r="AU816" s="13"/>
      <c r="AV816" s="13"/>
      <c r="AW816" s="13"/>
      <c r="AX816" s="13"/>
      <c r="AY816" s="13"/>
      <c r="AZ816" s="13"/>
    </row>
    <row r="817" spans="1:52" ht="15.75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  <c r="AL817" s="13"/>
      <c r="AM817" s="13"/>
      <c r="AN817" s="13"/>
      <c r="AO817" s="13"/>
      <c r="AP817" s="13"/>
      <c r="AQ817" s="13"/>
      <c r="AR817" s="13"/>
      <c r="AS817" s="13"/>
      <c r="AT817" s="13"/>
      <c r="AU817" s="13"/>
      <c r="AV817" s="13"/>
      <c r="AW817" s="13"/>
      <c r="AX817" s="13"/>
      <c r="AY817" s="13"/>
      <c r="AZ817" s="13"/>
    </row>
    <row r="818" spans="1:52" ht="15.75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  <c r="AL818" s="13"/>
      <c r="AM818" s="13"/>
      <c r="AN818" s="13"/>
      <c r="AO818" s="13"/>
      <c r="AP818" s="13"/>
      <c r="AQ818" s="13"/>
      <c r="AR818" s="13"/>
      <c r="AS818" s="13"/>
      <c r="AT818" s="13"/>
      <c r="AU818" s="13"/>
      <c r="AV818" s="13"/>
      <c r="AW818" s="13"/>
      <c r="AX818" s="13"/>
      <c r="AY818" s="13"/>
      <c r="AZ818" s="13"/>
    </row>
    <row r="819" spans="1:52" ht="15.75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  <c r="AK819" s="13"/>
      <c r="AL819" s="13"/>
      <c r="AM819" s="13"/>
      <c r="AN819" s="13"/>
      <c r="AO819" s="13"/>
      <c r="AP819" s="13"/>
      <c r="AQ819" s="13"/>
      <c r="AR819" s="13"/>
      <c r="AS819" s="13"/>
      <c r="AT819" s="13"/>
      <c r="AU819" s="13"/>
      <c r="AV819" s="13"/>
      <c r="AW819" s="13"/>
      <c r="AX819" s="13"/>
      <c r="AY819" s="13"/>
      <c r="AZ819" s="13"/>
    </row>
    <row r="820" spans="1:52" ht="15.75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  <c r="AK820" s="13"/>
      <c r="AL820" s="13"/>
      <c r="AM820" s="13"/>
      <c r="AN820" s="13"/>
      <c r="AO820" s="13"/>
      <c r="AP820" s="13"/>
      <c r="AQ820" s="13"/>
      <c r="AR820" s="13"/>
      <c r="AS820" s="13"/>
      <c r="AT820" s="13"/>
      <c r="AU820" s="13"/>
      <c r="AV820" s="13"/>
      <c r="AW820" s="13"/>
      <c r="AX820" s="13"/>
      <c r="AY820" s="13"/>
      <c r="AZ820" s="13"/>
    </row>
    <row r="821" spans="1:52" ht="15.75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  <c r="AK821" s="13"/>
      <c r="AL821" s="13"/>
      <c r="AM821" s="13"/>
      <c r="AN821" s="13"/>
      <c r="AO821" s="13"/>
      <c r="AP821" s="13"/>
      <c r="AQ821" s="13"/>
      <c r="AR821" s="13"/>
      <c r="AS821" s="13"/>
      <c r="AT821" s="13"/>
      <c r="AU821" s="13"/>
      <c r="AV821" s="13"/>
      <c r="AW821" s="13"/>
      <c r="AX821" s="13"/>
      <c r="AY821" s="13"/>
      <c r="AZ821" s="13"/>
    </row>
    <row r="822" spans="1:52" ht="15.75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  <c r="AK822" s="13"/>
      <c r="AL822" s="13"/>
      <c r="AM822" s="13"/>
      <c r="AN822" s="13"/>
      <c r="AO822" s="13"/>
      <c r="AP822" s="13"/>
      <c r="AQ822" s="13"/>
      <c r="AR822" s="13"/>
      <c r="AS822" s="13"/>
      <c r="AT822" s="13"/>
      <c r="AU822" s="13"/>
      <c r="AV822" s="13"/>
      <c r="AW822" s="13"/>
      <c r="AX822" s="13"/>
      <c r="AY822" s="13"/>
      <c r="AZ822" s="13"/>
    </row>
    <row r="823" spans="1:52" ht="15.75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  <c r="AK823" s="13"/>
      <c r="AL823" s="13"/>
      <c r="AM823" s="13"/>
      <c r="AN823" s="13"/>
      <c r="AO823" s="13"/>
      <c r="AP823" s="13"/>
      <c r="AQ823" s="13"/>
      <c r="AR823" s="13"/>
      <c r="AS823" s="13"/>
      <c r="AT823" s="13"/>
      <c r="AU823" s="13"/>
      <c r="AV823" s="13"/>
      <c r="AW823" s="13"/>
      <c r="AX823" s="13"/>
      <c r="AY823" s="13"/>
      <c r="AZ823" s="13"/>
    </row>
    <row r="824" spans="1:52" ht="15.75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  <c r="AK824" s="13"/>
      <c r="AL824" s="13"/>
      <c r="AM824" s="13"/>
      <c r="AN824" s="13"/>
      <c r="AO824" s="13"/>
      <c r="AP824" s="13"/>
      <c r="AQ824" s="13"/>
      <c r="AR824" s="13"/>
      <c r="AS824" s="13"/>
      <c r="AT824" s="13"/>
      <c r="AU824" s="13"/>
      <c r="AV824" s="13"/>
      <c r="AW824" s="13"/>
      <c r="AX824" s="13"/>
      <c r="AY824" s="13"/>
      <c r="AZ824" s="13"/>
    </row>
    <row r="825" spans="1:52" ht="15.75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  <c r="AL825" s="13"/>
      <c r="AM825" s="13"/>
      <c r="AN825" s="13"/>
      <c r="AO825" s="13"/>
      <c r="AP825" s="13"/>
      <c r="AQ825" s="13"/>
      <c r="AR825" s="13"/>
      <c r="AS825" s="13"/>
      <c r="AT825" s="13"/>
      <c r="AU825" s="13"/>
      <c r="AV825" s="13"/>
      <c r="AW825" s="13"/>
      <c r="AX825" s="13"/>
      <c r="AY825" s="13"/>
      <c r="AZ825" s="13"/>
    </row>
    <row r="826" spans="1:52" ht="15.75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  <c r="AL826" s="13"/>
      <c r="AM826" s="13"/>
      <c r="AN826" s="13"/>
      <c r="AO826" s="13"/>
      <c r="AP826" s="13"/>
      <c r="AQ826" s="13"/>
      <c r="AR826" s="13"/>
      <c r="AS826" s="13"/>
      <c r="AT826" s="13"/>
      <c r="AU826" s="13"/>
      <c r="AV826" s="13"/>
      <c r="AW826" s="13"/>
      <c r="AX826" s="13"/>
      <c r="AY826" s="13"/>
      <c r="AZ826" s="13"/>
    </row>
    <row r="827" spans="1:52" ht="15.75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  <c r="AK827" s="13"/>
      <c r="AL827" s="13"/>
      <c r="AM827" s="13"/>
      <c r="AN827" s="13"/>
      <c r="AO827" s="13"/>
      <c r="AP827" s="13"/>
      <c r="AQ827" s="13"/>
      <c r="AR827" s="13"/>
      <c r="AS827" s="13"/>
      <c r="AT827" s="13"/>
      <c r="AU827" s="13"/>
      <c r="AV827" s="13"/>
      <c r="AW827" s="13"/>
      <c r="AX827" s="13"/>
      <c r="AY827" s="13"/>
      <c r="AZ827" s="13"/>
    </row>
    <row r="828" spans="1:52" ht="15.75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  <c r="AK828" s="13"/>
      <c r="AL828" s="13"/>
      <c r="AM828" s="13"/>
      <c r="AN828" s="13"/>
      <c r="AO828" s="13"/>
      <c r="AP828" s="13"/>
      <c r="AQ828" s="13"/>
      <c r="AR828" s="13"/>
      <c r="AS828" s="13"/>
      <c r="AT828" s="13"/>
      <c r="AU828" s="13"/>
      <c r="AV828" s="13"/>
      <c r="AW828" s="13"/>
      <c r="AX828" s="13"/>
      <c r="AY828" s="13"/>
      <c r="AZ828" s="13"/>
    </row>
    <row r="829" spans="1:52" ht="15.75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  <c r="AK829" s="13"/>
      <c r="AL829" s="13"/>
      <c r="AM829" s="13"/>
      <c r="AN829" s="13"/>
      <c r="AO829" s="13"/>
      <c r="AP829" s="13"/>
      <c r="AQ829" s="13"/>
      <c r="AR829" s="13"/>
      <c r="AS829" s="13"/>
      <c r="AT829" s="13"/>
      <c r="AU829" s="13"/>
      <c r="AV829" s="13"/>
      <c r="AW829" s="13"/>
      <c r="AX829" s="13"/>
      <c r="AY829" s="13"/>
      <c r="AZ829" s="13"/>
    </row>
    <row r="830" spans="1:52" ht="15.75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  <c r="AK830" s="13"/>
      <c r="AL830" s="13"/>
      <c r="AM830" s="13"/>
      <c r="AN830" s="13"/>
      <c r="AO830" s="13"/>
      <c r="AP830" s="13"/>
      <c r="AQ830" s="13"/>
      <c r="AR830" s="13"/>
      <c r="AS830" s="13"/>
      <c r="AT830" s="13"/>
      <c r="AU830" s="13"/>
      <c r="AV830" s="13"/>
      <c r="AW830" s="13"/>
      <c r="AX830" s="13"/>
      <c r="AY830" s="13"/>
      <c r="AZ830" s="13"/>
    </row>
    <row r="831" spans="1:52" ht="15.75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  <c r="AK831" s="13"/>
      <c r="AL831" s="13"/>
      <c r="AM831" s="13"/>
      <c r="AN831" s="13"/>
      <c r="AO831" s="13"/>
      <c r="AP831" s="13"/>
      <c r="AQ831" s="13"/>
      <c r="AR831" s="13"/>
      <c r="AS831" s="13"/>
      <c r="AT831" s="13"/>
      <c r="AU831" s="13"/>
      <c r="AV831" s="13"/>
      <c r="AW831" s="13"/>
      <c r="AX831" s="13"/>
      <c r="AY831" s="13"/>
      <c r="AZ831" s="13"/>
    </row>
    <row r="832" spans="1:52" ht="15.75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  <c r="AK832" s="13"/>
      <c r="AL832" s="13"/>
      <c r="AM832" s="13"/>
      <c r="AN832" s="13"/>
      <c r="AO832" s="13"/>
      <c r="AP832" s="13"/>
      <c r="AQ832" s="13"/>
      <c r="AR832" s="13"/>
      <c r="AS832" s="13"/>
      <c r="AT832" s="13"/>
      <c r="AU832" s="13"/>
      <c r="AV832" s="13"/>
      <c r="AW832" s="13"/>
      <c r="AX832" s="13"/>
      <c r="AY832" s="13"/>
      <c r="AZ832" s="13"/>
    </row>
    <row r="833" spans="1:52" ht="15.75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  <c r="AK833" s="13"/>
      <c r="AL833" s="13"/>
      <c r="AM833" s="13"/>
      <c r="AN833" s="13"/>
      <c r="AO833" s="13"/>
      <c r="AP833" s="13"/>
      <c r="AQ833" s="13"/>
      <c r="AR833" s="13"/>
      <c r="AS833" s="13"/>
      <c r="AT833" s="13"/>
      <c r="AU833" s="13"/>
      <c r="AV833" s="13"/>
      <c r="AW833" s="13"/>
      <c r="AX833" s="13"/>
      <c r="AY833" s="13"/>
      <c r="AZ833" s="13"/>
    </row>
    <row r="834" spans="1:52" ht="15.75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  <c r="AK834" s="13"/>
      <c r="AL834" s="13"/>
      <c r="AM834" s="13"/>
      <c r="AN834" s="13"/>
      <c r="AO834" s="13"/>
      <c r="AP834" s="13"/>
      <c r="AQ834" s="13"/>
      <c r="AR834" s="13"/>
      <c r="AS834" s="13"/>
      <c r="AT834" s="13"/>
      <c r="AU834" s="13"/>
      <c r="AV834" s="13"/>
      <c r="AW834" s="13"/>
      <c r="AX834" s="13"/>
      <c r="AY834" s="13"/>
      <c r="AZ834" s="13"/>
    </row>
    <row r="835" spans="1:52" ht="15.75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  <c r="AK835" s="13"/>
      <c r="AL835" s="13"/>
      <c r="AM835" s="13"/>
      <c r="AN835" s="13"/>
      <c r="AO835" s="13"/>
      <c r="AP835" s="13"/>
      <c r="AQ835" s="13"/>
      <c r="AR835" s="13"/>
      <c r="AS835" s="13"/>
      <c r="AT835" s="13"/>
      <c r="AU835" s="13"/>
      <c r="AV835" s="13"/>
      <c r="AW835" s="13"/>
      <c r="AX835" s="13"/>
      <c r="AY835" s="13"/>
      <c r="AZ835" s="13"/>
    </row>
    <row r="836" spans="1:52" ht="15.75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  <c r="AK836" s="13"/>
      <c r="AL836" s="13"/>
      <c r="AM836" s="13"/>
      <c r="AN836" s="13"/>
      <c r="AO836" s="13"/>
      <c r="AP836" s="13"/>
      <c r="AQ836" s="13"/>
      <c r="AR836" s="13"/>
      <c r="AS836" s="13"/>
      <c r="AT836" s="13"/>
      <c r="AU836" s="13"/>
      <c r="AV836" s="13"/>
      <c r="AW836" s="13"/>
      <c r="AX836" s="13"/>
      <c r="AY836" s="13"/>
      <c r="AZ836" s="13"/>
    </row>
    <row r="837" spans="1:52" ht="15.75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  <c r="AK837" s="13"/>
      <c r="AL837" s="13"/>
      <c r="AM837" s="13"/>
      <c r="AN837" s="13"/>
      <c r="AO837" s="13"/>
      <c r="AP837" s="13"/>
      <c r="AQ837" s="13"/>
      <c r="AR837" s="13"/>
      <c r="AS837" s="13"/>
      <c r="AT837" s="13"/>
      <c r="AU837" s="13"/>
      <c r="AV837" s="13"/>
      <c r="AW837" s="13"/>
      <c r="AX837" s="13"/>
      <c r="AY837" s="13"/>
      <c r="AZ837" s="13"/>
    </row>
    <row r="838" spans="1:52" ht="15.75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  <c r="AK838" s="13"/>
      <c r="AL838" s="13"/>
      <c r="AM838" s="13"/>
      <c r="AN838" s="13"/>
      <c r="AO838" s="13"/>
      <c r="AP838" s="13"/>
      <c r="AQ838" s="13"/>
      <c r="AR838" s="13"/>
      <c r="AS838" s="13"/>
      <c r="AT838" s="13"/>
      <c r="AU838" s="13"/>
      <c r="AV838" s="13"/>
      <c r="AW838" s="13"/>
      <c r="AX838" s="13"/>
      <c r="AY838" s="13"/>
      <c r="AZ838" s="13"/>
    </row>
    <row r="839" spans="1:52" ht="15.75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  <c r="AK839" s="13"/>
      <c r="AL839" s="13"/>
      <c r="AM839" s="13"/>
      <c r="AN839" s="13"/>
      <c r="AO839" s="13"/>
      <c r="AP839" s="13"/>
      <c r="AQ839" s="13"/>
      <c r="AR839" s="13"/>
      <c r="AS839" s="13"/>
      <c r="AT839" s="13"/>
      <c r="AU839" s="13"/>
      <c r="AV839" s="13"/>
      <c r="AW839" s="13"/>
      <c r="AX839" s="13"/>
      <c r="AY839" s="13"/>
      <c r="AZ839" s="13"/>
    </row>
    <row r="840" spans="1:52" ht="15.75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  <c r="AL840" s="13"/>
      <c r="AM840" s="13"/>
      <c r="AN840" s="13"/>
      <c r="AO840" s="13"/>
      <c r="AP840" s="13"/>
      <c r="AQ840" s="13"/>
      <c r="AR840" s="13"/>
      <c r="AS840" s="13"/>
      <c r="AT840" s="13"/>
      <c r="AU840" s="13"/>
      <c r="AV840" s="13"/>
      <c r="AW840" s="13"/>
      <c r="AX840" s="13"/>
      <c r="AY840" s="13"/>
      <c r="AZ840" s="13"/>
    </row>
    <row r="841" spans="1:52" ht="15.75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  <c r="AL841" s="13"/>
      <c r="AM841" s="13"/>
      <c r="AN841" s="13"/>
      <c r="AO841" s="13"/>
      <c r="AP841" s="13"/>
      <c r="AQ841" s="13"/>
      <c r="AR841" s="13"/>
      <c r="AS841" s="13"/>
      <c r="AT841" s="13"/>
      <c r="AU841" s="13"/>
      <c r="AV841" s="13"/>
      <c r="AW841" s="13"/>
      <c r="AX841" s="13"/>
      <c r="AY841" s="13"/>
      <c r="AZ841" s="13"/>
    </row>
    <row r="842" spans="1:52" ht="15.75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  <c r="AL842" s="13"/>
      <c r="AM842" s="13"/>
      <c r="AN842" s="13"/>
      <c r="AO842" s="13"/>
      <c r="AP842" s="13"/>
      <c r="AQ842" s="13"/>
      <c r="AR842" s="13"/>
      <c r="AS842" s="13"/>
      <c r="AT842" s="13"/>
      <c r="AU842" s="13"/>
      <c r="AV842" s="13"/>
      <c r="AW842" s="13"/>
      <c r="AX842" s="13"/>
      <c r="AY842" s="13"/>
      <c r="AZ842" s="13"/>
    </row>
    <row r="843" spans="1:52" ht="15.75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  <c r="AL843" s="13"/>
      <c r="AM843" s="13"/>
      <c r="AN843" s="13"/>
      <c r="AO843" s="13"/>
      <c r="AP843" s="13"/>
      <c r="AQ843" s="13"/>
      <c r="AR843" s="13"/>
      <c r="AS843" s="13"/>
      <c r="AT843" s="13"/>
      <c r="AU843" s="13"/>
      <c r="AV843" s="13"/>
      <c r="AW843" s="13"/>
      <c r="AX843" s="13"/>
      <c r="AY843" s="13"/>
      <c r="AZ843" s="13"/>
    </row>
    <row r="844" spans="1:52" ht="15.75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  <c r="AL844" s="13"/>
      <c r="AM844" s="13"/>
      <c r="AN844" s="13"/>
      <c r="AO844" s="13"/>
      <c r="AP844" s="13"/>
      <c r="AQ844" s="13"/>
      <c r="AR844" s="13"/>
      <c r="AS844" s="13"/>
      <c r="AT844" s="13"/>
      <c r="AU844" s="13"/>
      <c r="AV844" s="13"/>
      <c r="AW844" s="13"/>
      <c r="AX844" s="13"/>
      <c r="AY844" s="13"/>
      <c r="AZ844" s="13"/>
    </row>
    <row r="845" spans="1:52" ht="15.75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  <c r="AL845" s="13"/>
      <c r="AM845" s="13"/>
      <c r="AN845" s="13"/>
      <c r="AO845" s="13"/>
      <c r="AP845" s="13"/>
      <c r="AQ845" s="13"/>
      <c r="AR845" s="13"/>
      <c r="AS845" s="13"/>
      <c r="AT845" s="13"/>
      <c r="AU845" s="13"/>
      <c r="AV845" s="13"/>
      <c r="AW845" s="13"/>
      <c r="AX845" s="13"/>
      <c r="AY845" s="13"/>
      <c r="AZ845" s="13"/>
    </row>
    <row r="846" spans="1:52" ht="15.75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  <c r="AL846" s="13"/>
      <c r="AM846" s="13"/>
      <c r="AN846" s="13"/>
      <c r="AO846" s="13"/>
      <c r="AP846" s="13"/>
      <c r="AQ846" s="13"/>
      <c r="AR846" s="13"/>
      <c r="AS846" s="13"/>
      <c r="AT846" s="13"/>
      <c r="AU846" s="13"/>
      <c r="AV846" s="13"/>
      <c r="AW846" s="13"/>
      <c r="AX846" s="13"/>
      <c r="AY846" s="13"/>
      <c r="AZ846" s="13"/>
    </row>
    <row r="847" spans="1:52" ht="15.75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  <c r="AL847" s="13"/>
      <c r="AM847" s="13"/>
      <c r="AN847" s="13"/>
      <c r="AO847" s="13"/>
      <c r="AP847" s="13"/>
      <c r="AQ847" s="13"/>
      <c r="AR847" s="13"/>
      <c r="AS847" s="13"/>
      <c r="AT847" s="13"/>
      <c r="AU847" s="13"/>
      <c r="AV847" s="13"/>
      <c r="AW847" s="13"/>
      <c r="AX847" s="13"/>
      <c r="AY847" s="13"/>
      <c r="AZ847" s="13"/>
    </row>
    <row r="848" spans="1:52" ht="15.75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  <c r="AL848" s="13"/>
      <c r="AM848" s="13"/>
      <c r="AN848" s="13"/>
      <c r="AO848" s="13"/>
      <c r="AP848" s="13"/>
      <c r="AQ848" s="13"/>
      <c r="AR848" s="13"/>
      <c r="AS848" s="13"/>
      <c r="AT848" s="13"/>
      <c r="AU848" s="13"/>
      <c r="AV848" s="13"/>
      <c r="AW848" s="13"/>
      <c r="AX848" s="13"/>
      <c r="AY848" s="13"/>
      <c r="AZ848" s="13"/>
    </row>
    <row r="849" spans="1:52" ht="15.75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  <c r="AL849" s="13"/>
      <c r="AM849" s="13"/>
      <c r="AN849" s="13"/>
      <c r="AO849" s="13"/>
      <c r="AP849" s="13"/>
      <c r="AQ849" s="13"/>
      <c r="AR849" s="13"/>
      <c r="AS849" s="13"/>
      <c r="AT849" s="13"/>
      <c r="AU849" s="13"/>
      <c r="AV849" s="13"/>
      <c r="AW849" s="13"/>
      <c r="AX849" s="13"/>
      <c r="AY849" s="13"/>
      <c r="AZ849" s="13"/>
    </row>
    <row r="850" spans="1:52" ht="15.75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  <c r="AL850" s="13"/>
      <c r="AM850" s="13"/>
      <c r="AN850" s="13"/>
      <c r="AO850" s="13"/>
      <c r="AP850" s="13"/>
      <c r="AQ850" s="13"/>
      <c r="AR850" s="13"/>
      <c r="AS850" s="13"/>
      <c r="AT850" s="13"/>
      <c r="AU850" s="13"/>
      <c r="AV850" s="13"/>
      <c r="AW850" s="13"/>
      <c r="AX850" s="13"/>
      <c r="AY850" s="13"/>
      <c r="AZ850" s="13"/>
    </row>
    <row r="851" spans="1:52" ht="15.75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  <c r="AL851" s="13"/>
      <c r="AM851" s="13"/>
      <c r="AN851" s="13"/>
      <c r="AO851" s="13"/>
      <c r="AP851" s="13"/>
      <c r="AQ851" s="13"/>
      <c r="AR851" s="13"/>
      <c r="AS851" s="13"/>
      <c r="AT851" s="13"/>
      <c r="AU851" s="13"/>
      <c r="AV851" s="13"/>
      <c r="AW851" s="13"/>
      <c r="AX851" s="13"/>
      <c r="AY851" s="13"/>
      <c r="AZ851" s="13"/>
    </row>
    <row r="852" spans="1:52" ht="15.75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  <c r="AL852" s="13"/>
      <c r="AM852" s="13"/>
      <c r="AN852" s="13"/>
      <c r="AO852" s="13"/>
      <c r="AP852" s="13"/>
      <c r="AQ852" s="13"/>
      <c r="AR852" s="13"/>
      <c r="AS852" s="13"/>
      <c r="AT852" s="13"/>
      <c r="AU852" s="13"/>
      <c r="AV852" s="13"/>
      <c r="AW852" s="13"/>
      <c r="AX852" s="13"/>
      <c r="AY852" s="13"/>
      <c r="AZ852" s="13"/>
    </row>
    <row r="853" spans="1:52" ht="15.75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  <c r="AL853" s="13"/>
      <c r="AM853" s="13"/>
      <c r="AN853" s="13"/>
      <c r="AO853" s="13"/>
      <c r="AP853" s="13"/>
      <c r="AQ853" s="13"/>
      <c r="AR853" s="13"/>
      <c r="AS853" s="13"/>
      <c r="AT853" s="13"/>
      <c r="AU853" s="13"/>
      <c r="AV853" s="13"/>
      <c r="AW853" s="13"/>
      <c r="AX853" s="13"/>
      <c r="AY853" s="13"/>
      <c r="AZ853" s="13"/>
    </row>
    <row r="854" spans="1:52" ht="15.75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  <c r="AL854" s="13"/>
      <c r="AM854" s="13"/>
      <c r="AN854" s="13"/>
      <c r="AO854" s="13"/>
      <c r="AP854" s="13"/>
      <c r="AQ854" s="13"/>
      <c r="AR854" s="13"/>
      <c r="AS854" s="13"/>
      <c r="AT854" s="13"/>
      <c r="AU854" s="13"/>
      <c r="AV854" s="13"/>
      <c r="AW854" s="13"/>
      <c r="AX854" s="13"/>
      <c r="AY854" s="13"/>
      <c r="AZ854" s="13"/>
    </row>
    <row r="855" spans="1:52" ht="15.75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  <c r="AL855" s="13"/>
      <c r="AM855" s="13"/>
      <c r="AN855" s="13"/>
      <c r="AO855" s="13"/>
      <c r="AP855" s="13"/>
      <c r="AQ855" s="13"/>
      <c r="AR855" s="13"/>
      <c r="AS855" s="13"/>
      <c r="AT855" s="13"/>
      <c r="AU855" s="13"/>
      <c r="AV855" s="13"/>
      <c r="AW855" s="13"/>
      <c r="AX855" s="13"/>
      <c r="AY855" s="13"/>
      <c r="AZ855" s="13"/>
    </row>
    <row r="856" spans="1:52" ht="15.75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  <c r="AL856" s="13"/>
      <c r="AM856" s="13"/>
      <c r="AN856" s="13"/>
      <c r="AO856" s="13"/>
      <c r="AP856" s="13"/>
      <c r="AQ856" s="13"/>
      <c r="AR856" s="13"/>
      <c r="AS856" s="13"/>
      <c r="AT856" s="13"/>
      <c r="AU856" s="13"/>
      <c r="AV856" s="13"/>
      <c r="AW856" s="13"/>
      <c r="AX856" s="13"/>
      <c r="AY856" s="13"/>
      <c r="AZ856" s="13"/>
    </row>
    <row r="857" spans="1:52" ht="15.75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  <c r="AL857" s="13"/>
      <c r="AM857" s="13"/>
      <c r="AN857" s="13"/>
      <c r="AO857" s="13"/>
      <c r="AP857" s="13"/>
      <c r="AQ857" s="13"/>
      <c r="AR857" s="13"/>
      <c r="AS857" s="13"/>
      <c r="AT857" s="13"/>
      <c r="AU857" s="13"/>
      <c r="AV857" s="13"/>
      <c r="AW857" s="13"/>
      <c r="AX857" s="13"/>
      <c r="AY857" s="13"/>
      <c r="AZ857" s="13"/>
    </row>
    <row r="858" spans="1:52" ht="15.75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  <c r="AL858" s="13"/>
      <c r="AM858" s="13"/>
      <c r="AN858" s="13"/>
      <c r="AO858" s="13"/>
      <c r="AP858" s="13"/>
      <c r="AQ858" s="13"/>
      <c r="AR858" s="13"/>
      <c r="AS858" s="13"/>
      <c r="AT858" s="13"/>
      <c r="AU858" s="13"/>
      <c r="AV858" s="13"/>
      <c r="AW858" s="13"/>
      <c r="AX858" s="13"/>
      <c r="AY858" s="13"/>
      <c r="AZ858" s="13"/>
    </row>
    <row r="859" spans="1:52" ht="15.75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  <c r="AL859" s="13"/>
      <c r="AM859" s="13"/>
      <c r="AN859" s="13"/>
      <c r="AO859" s="13"/>
      <c r="AP859" s="13"/>
      <c r="AQ859" s="13"/>
      <c r="AR859" s="13"/>
      <c r="AS859" s="13"/>
      <c r="AT859" s="13"/>
      <c r="AU859" s="13"/>
      <c r="AV859" s="13"/>
      <c r="AW859" s="13"/>
      <c r="AX859" s="13"/>
      <c r="AY859" s="13"/>
      <c r="AZ859" s="13"/>
    </row>
    <row r="860" spans="1:52" ht="15.75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  <c r="AL860" s="13"/>
      <c r="AM860" s="13"/>
      <c r="AN860" s="13"/>
      <c r="AO860" s="13"/>
      <c r="AP860" s="13"/>
      <c r="AQ860" s="13"/>
      <c r="AR860" s="13"/>
      <c r="AS860" s="13"/>
      <c r="AT860" s="13"/>
      <c r="AU860" s="13"/>
      <c r="AV860" s="13"/>
      <c r="AW860" s="13"/>
      <c r="AX860" s="13"/>
      <c r="AY860" s="13"/>
      <c r="AZ860" s="13"/>
    </row>
    <row r="861" spans="1:52" ht="15.75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  <c r="AL861" s="13"/>
      <c r="AM861" s="13"/>
      <c r="AN861" s="13"/>
      <c r="AO861" s="13"/>
      <c r="AP861" s="13"/>
      <c r="AQ861" s="13"/>
      <c r="AR861" s="13"/>
      <c r="AS861" s="13"/>
      <c r="AT861" s="13"/>
      <c r="AU861" s="13"/>
      <c r="AV861" s="13"/>
      <c r="AW861" s="13"/>
      <c r="AX861" s="13"/>
      <c r="AY861" s="13"/>
      <c r="AZ861" s="13"/>
    </row>
    <row r="862" spans="1:52" ht="15.75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  <c r="AL862" s="13"/>
      <c r="AM862" s="13"/>
      <c r="AN862" s="13"/>
      <c r="AO862" s="13"/>
      <c r="AP862" s="13"/>
      <c r="AQ862" s="13"/>
      <c r="AR862" s="13"/>
      <c r="AS862" s="13"/>
      <c r="AT862" s="13"/>
      <c r="AU862" s="13"/>
      <c r="AV862" s="13"/>
      <c r="AW862" s="13"/>
      <c r="AX862" s="13"/>
      <c r="AY862" s="13"/>
      <c r="AZ862" s="13"/>
    </row>
    <row r="863" spans="1:52" ht="15.75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  <c r="AL863" s="13"/>
      <c r="AM863" s="13"/>
      <c r="AN863" s="13"/>
      <c r="AO863" s="13"/>
      <c r="AP863" s="13"/>
      <c r="AQ863" s="13"/>
      <c r="AR863" s="13"/>
      <c r="AS863" s="13"/>
      <c r="AT863" s="13"/>
      <c r="AU863" s="13"/>
      <c r="AV863" s="13"/>
      <c r="AW863" s="13"/>
      <c r="AX863" s="13"/>
      <c r="AY863" s="13"/>
      <c r="AZ863" s="13"/>
    </row>
    <row r="864" spans="1:52" ht="15.75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  <c r="AL864" s="13"/>
      <c r="AM864" s="13"/>
      <c r="AN864" s="13"/>
      <c r="AO864" s="13"/>
      <c r="AP864" s="13"/>
      <c r="AQ864" s="13"/>
      <c r="AR864" s="13"/>
      <c r="AS864" s="13"/>
      <c r="AT864" s="13"/>
      <c r="AU864" s="13"/>
      <c r="AV864" s="13"/>
      <c r="AW864" s="13"/>
      <c r="AX864" s="13"/>
      <c r="AY864" s="13"/>
      <c r="AZ864" s="13"/>
    </row>
    <row r="865" spans="1:52" ht="15.75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  <c r="AL865" s="13"/>
      <c r="AM865" s="13"/>
      <c r="AN865" s="13"/>
      <c r="AO865" s="13"/>
      <c r="AP865" s="13"/>
      <c r="AQ865" s="13"/>
      <c r="AR865" s="13"/>
      <c r="AS865" s="13"/>
      <c r="AT865" s="13"/>
      <c r="AU865" s="13"/>
      <c r="AV865" s="13"/>
      <c r="AW865" s="13"/>
      <c r="AX865" s="13"/>
      <c r="AY865" s="13"/>
      <c r="AZ865" s="13"/>
    </row>
    <row r="866" spans="1:52" ht="15.75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  <c r="AL866" s="13"/>
      <c r="AM866" s="13"/>
      <c r="AN866" s="13"/>
      <c r="AO866" s="13"/>
      <c r="AP866" s="13"/>
      <c r="AQ866" s="13"/>
      <c r="AR866" s="13"/>
      <c r="AS866" s="13"/>
      <c r="AT866" s="13"/>
      <c r="AU866" s="13"/>
      <c r="AV866" s="13"/>
      <c r="AW866" s="13"/>
      <c r="AX866" s="13"/>
      <c r="AY866" s="13"/>
      <c r="AZ866" s="13"/>
    </row>
    <row r="867" spans="1:52" ht="15.75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  <c r="AL867" s="13"/>
      <c r="AM867" s="13"/>
      <c r="AN867" s="13"/>
      <c r="AO867" s="13"/>
      <c r="AP867" s="13"/>
      <c r="AQ867" s="13"/>
      <c r="AR867" s="13"/>
      <c r="AS867" s="13"/>
      <c r="AT867" s="13"/>
      <c r="AU867" s="13"/>
      <c r="AV867" s="13"/>
      <c r="AW867" s="13"/>
      <c r="AX867" s="13"/>
      <c r="AY867" s="13"/>
      <c r="AZ867" s="13"/>
    </row>
    <row r="868" spans="1:52" ht="15.75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  <c r="AL868" s="13"/>
      <c r="AM868" s="13"/>
      <c r="AN868" s="13"/>
      <c r="AO868" s="13"/>
      <c r="AP868" s="13"/>
      <c r="AQ868" s="13"/>
      <c r="AR868" s="13"/>
      <c r="AS868" s="13"/>
      <c r="AT868" s="13"/>
      <c r="AU868" s="13"/>
      <c r="AV868" s="13"/>
      <c r="AW868" s="13"/>
      <c r="AX868" s="13"/>
      <c r="AY868" s="13"/>
      <c r="AZ868" s="13"/>
    </row>
    <row r="869" spans="1:52" ht="15.75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  <c r="AL869" s="13"/>
      <c r="AM869" s="13"/>
      <c r="AN869" s="13"/>
      <c r="AO869" s="13"/>
      <c r="AP869" s="13"/>
      <c r="AQ869" s="13"/>
      <c r="AR869" s="13"/>
      <c r="AS869" s="13"/>
      <c r="AT869" s="13"/>
      <c r="AU869" s="13"/>
      <c r="AV869" s="13"/>
      <c r="AW869" s="13"/>
      <c r="AX869" s="13"/>
      <c r="AY869" s="13"/>
      <c r="AZ869" s="13"/>
    </row>
    <row r="870" spans="1:52" ht="15.75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  <c r="AL870" s="13"/>
      <c r="AM870" s="13"/>
      <c r="AN870" s="13"/>
      <c r="AO870" s="13"/>
      <c r="AP870" s="13"/>
      <c r="AQ870" s="13"/>
      <c r="AR870" s="13"/>
      <c r="AS870" s="13"/>
      <c r="AT870" s="13"/>
      <c r="AU870" s="13"/>
      <c r="AV870" s="13"/>
      <c r="AW870" s="13"/>
      <c r="AX870" s="13"/>
      <c r="AY870" s="13"/>
      <c r="AZ870" s="13"/>
    </row>
    <row r="871" spans="1:52" ht="15.75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  <c r="AL871" s="13"/>
      <c r="AM871" s="13"/>
      <c r="AN871" s="13"/>
      <c r="AO871" s="13"/>
      <c r="AP871" s="13"/>
      <c r="AQ871" s="13"/>
      <c r="AR871" s="13"/>
      <c r="AS871" s="13"/>
      <c r="AT871" s="13"/>
      <c r="AU871" s="13"/>
      <c r="AV871" s="13"/>
      <c r="AW871" s="13"/>
      <c r="AX871" s="13"/>
      <c r="AY871" s="13"/>
      <c r="AZ871" s="13"/>
    </row>
    <row r="872" spans="1:52" ht="15.75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  <c r="AL872" s="13"/>
      <c r="AM872" s="13"/>
      <c r="AN872" s="13"/>
      <c r="AO872" s="13"/>
      <c r="AP872" s="13"/>
      <c r="AQ872" s="13"/>
      <c r="AR872" s="13"/>
      <c r="AS872" s="13"/>
      <c r="AT872" s="13"/>
      <c r="AU872" s="13"/>
      <c r="AV872" s="13"/>
      <c r="AW872" s="13"/>
      <c r="AX872" s="13"/>
      <c r="AY872" s="13"/>
      <c r="AZ872" s="13"/>
    </row>
    <row r="873" spans="1:52" ht="15.75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  <c r="AL873" s="13"/>
      <c r="AM873" s="13"/>
      <c r="AN873" s="13"/>
      <c r="AO873" s="13"/>
      <c r="AP873" s="13"/>
      <c r="AQ873" s="13"/>
      <c r="AR873" s="13"/>
      <c r="AS873" s="13"/>
      <c r="AT873" s="13"/>
      <c r="AU873" s="13"/>
      <c r="AV873" s="13"/>
      <c r="AW873" s="13"/>
      <c r="AX873" s="13"/>
      <c r="AY873" s="13"/>
      <c r="AZ873" s="13"/>
    </row>
    <row r="874" spans="1:52" ht="15.75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  <c r="AL874" s="13"/>
      <c r="AM874" s="13"/>
      <c r="AN874" s="13"/>
      <c r="AO874" s="13"/>
      <c r="AP874" s="13"/>
      <c r="AQ874" s="13"/>
      <c r="AR874" s="13"/>
      <c r="AS874" s="13"/>
      <c r="AT874" s="13"/>
      <c r="AU874" s="13"/>
      <c r="AV874" s="13"/>
      <c r="AW874" s="13"/>
      <c r="AX874" s="13"/>
      <c r="AY874" s="13"/>
      <c r="AZ874" s="13"/>
    </row>
    <row r="875" spans="1:52" ht="15.7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  <c r="AL875" s="13"/>
      <c r="AM875" s="13"/>
      <c r="AN875" s="13"/>
      <c r="AO875" s="13"/>
      <c r="AP875" s="13"/>
      <c r="AQ875" s="13"/>
      <c r="AR875" s="13"/>
      <c r="AS875" s="13"/>
      <c r="AT875" s="13"/>
      <c r="AU875" s="13"/>
      <c r="AV875" s="13"/>
      <c r="AW875" s="13"/>
      <c r="AX875" s="13"/>
      <c r="AY875" s="13"/>
      <c r="AZ875" s="13"/>
    </row>
    <row r="876" spans="1:52" ht="15.75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  <c r="AL876" s="13"/>
      <c r="AM876" s="13"/>
      <c r="AN876" s="13"/>
      <c r="AO876" s="13"/>
      <c r="AP876" s="13"/>
      <c r="AQ876" s="13"/>
      <c r="AR876" s="13"/>
      <c r="AS876" s="13"/>
      <c r="AT876" s="13"/>
      <c r="AU876" s="13"/>
      <c r="AV876" s="13"/>
      <c r="AW876" s="13"/>
      <c r="AX876" s="13"/>
      <c r="AY876" s="13"/>
      <c r="AZ876" s="13"/>
    </row>
    <row r="877" spans="1:52" ht="15.75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  <c r="AL877" s="13"/>
      <c r="AM877" s="13"/>
      <c r="AN877" s="13"/>
      <c r="AO877" s="13"/>
      <c r="AP877" s="13"/>
      <c r="AQ877" s="13"/>
      <c r="AR877" s="13"/>
      <c r="AS877" s="13"/>
      <c r="AT877" s="13"/>
      <c r="AU877" s="13"/>
      <c r="AV877" s="13"/>
      <c r="AW877" s="13"/>
      <c r="AX877" s="13"/>
      <c r="AY877" s="13"/>
      <c r="AZ877" s="13"/>
    </row>
    <row r="878" spans="1:52" ht="15.75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  <c r="AL878" s="13"/>
      <c r="AM878" s="13"/>
      <c r="AN878" s="13"/>
      <c r="AO878" s="13"/>
      <c r="AP878" s="13"/>
      <c r="AQ878" s="13"/>
      <c r="AR878" s="13"/>
      <c r="AS878" s="13"/>
      <c r="AT878" s="13"/>
      <c r="AU878" s="13"/>
      <c r="AV878" s="13"/>
      <c r="AW878" s="13"/>
      <c r="AX878" s="13"/>
      <c r="AY878" s="13"/>
      <c r="AZ878" s="13"/>
    </row>
    <row r="879" spans="1:52" ht="15.75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  <c r="AL879" s="13"/>
      <c r="AM879" s="13"/>
      <c r="AN879" s="13"/>
      <c r="AO879" s="13"/>
      <c r="AP879" s="13"/>
      <c r="AQ879" s="13"/>
      <c r="AR879" s="13"/>
      <c r="AS879" s="13"/>
      <c r="AT879" s="13"/>
      <c r="AU879" s="13"/>
      <c r="AV879" s="13"/>
      <c r="AW879" s="13"/>
      <c r="AX879" s="13"/>
      <c r="AY879" s="13"/>
      <c r="AZ879" s="13"/>
    </row>
    <row r="880" spans="1:52" ht="15.75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  <c r="AL880" s="13"/>
      <c r="AM880" s="13"/>
      <c r="AN880" s="13"/>
      <c r="AO880" s="13"/>
      <c r="AP880" s="13"/>
      <c r="AQ880" s="13"/>
      <c r="AR880" s="13"/>
      <c r="AS880" s="13"/>
      <c r="AT880" s="13"/>
      <c r="AU880" s="13"/>
      <c r="AV880" s="13"/>
      <c r="AW880" s="13"/>
      <c r="AX880" s="13"/>
      <c r="AY880" s="13"/>
      <c r="AZ880" s="13"/>
    </row>
    <row r="881" spans="1:52" ht="15.75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  <c r="AL881" s="13"/>
      <c r="AM881" s="13"/>
      <c r="AN881" s="13"/>
      <c r="AO881" s="13"/>
      <c r="AP881" s="13"/>
      <c r="AQ881" s="13"/>
      <c r="AR881" s="13"/>
      <c r="AS881" s="13"/>
      <c r="AT881" s="13"/>
      <c r="AU881" s="13"/>
      <c r="AV881" s="13"/>
      <c r="AW881" s="13"/>
      <c r="AX881" s="13"/>
      <c r="AY881" s="13"/>
      <c r="AZ881" s="13"/>
    </row>
    <row r="882" spans="1:52" ht="15.75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  <c r="AL882" s="13"/>
      <c r="AM882" s="13"/>
      <c r="AN882" s="13"/>
      <c r="AO882" s="13"/>
      <c r="AP882" s="13"/>
      <c r="AQ882" s="13"/>
      <c r="AR882" s="13"/>
      <c r="AS882" s="13"/>
      <c r="AT882" s="13"/>
      <c r="AU882" s="13"/>
      <c r="AV882" s="13"/>
      <c r="AW882" s="13"/>
      <c r="AX882" s="13"/>
      <c r="AY882" s="13"/>
      <c r="AZ882" s="13"/>
    </row>
    <row r="883" spans="1:52" ht="15.75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  <c r="AL883" s="13"/>
      <c r="AM883" s="13"/>
      <c r="AN883" s="13"/>
      <c r="AO883" s="13"/>
      <c r="AP883" s="13"/>
      <c r="AQ883" s="13"/>
      <c r="AR883" s="13"/>
      <c r="AS883" s="13"/>
      <c r="AT883" s="13"/>
      <c r="AU883" s="13"/>
      <c r="AV883" s="13"/>
      <c r="AW883" s="13"/>
      <c r="AX883" s="13"/>
      <c r="AY883" s="13"/>
      <c r="AZ883" s="13"/>
    </row>
    <row r="884" spans="1:52" ht="15.75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  <c r="AL884" s="13"/>
      <c r="AM884" s="13"/>
      <c r="AN884" s="13"/>
      <c r="AO884" s="13"/>
      <c r="AP884" s="13"/>
      <c r="AQ884" s="13"/>
      <c r="AR884" s="13"/>
      <c r="AS884" s="13"/>
      <c r="AT884" s="13"/>
      <c r="AU884" s="13"/>
      <c r="AV884" s="13"/>
      <c r="AW884" s="13"/>
      <c r="AX884" s="13"/>
      <c r="AY884" s="13"/>
      <c r="AZ884" s="13"/>
    </row>
    <row r="885" spans="1:52" ht="15.75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  <c r="AM885" s="13"/>
      <c r="AN885" s="13"/>
      <c r="AO885" s="13"/>
      <c r="AP885" s="13"/>
      <c r="AQ885" s="13"/>
      <c r="AR885" s="13"/>
      <c r="AS885" s="13"/>
      <c r="AT885" s="13"/>
      <c r="AU885" s="13"/>
      <c r="AV885" s="13"/>
      <c r="AW885" s="13"/>
      <c r="AX885" s="13"/>
      <c r="AY885" s="13"/>
      <c r="AZ885" s="13"/>
    </row>
    <row r="886" spans="1:52" ht="15.75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  <c r="AM886" s="13"/>
      <c r="AN886" s="13"/>
      <c r="AO886" s="13"/>
      <c r="AP886" s="13"/>
      <c r="AQ886" s="13"/>
      <c r="AR886" s="13"/>
      <c r="AS886" s="13"/>
      <c r="AT886" s="13"/>
      <c r="AU886" s="13"/>
      <c r="AV886" s="13"/>
      <c r="AW886" s="13"/>
      <c r="AX886" s="13"/>
      <c r="AY886" s="13"/>
      <c r="AZ886" s="13"/>
    </row>
    <row r="887" spans="1:52" ht="15.75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  <c r="AL887" s="13"/>
      <c r="AM887" s="13"/>
      <c r="AN887" s="13"/>
      <c r="AO887" s="13"/>
      <c r="AP887" s="13"/>
      <c r="AQ887" s="13"/>
      <c r="AR887" s="13"/>
      <c r="AS887" s="13"/>
      <c r="AT887" s="13"/>
      <c r="AU887" s="13"/>
      <c r="AV887" s="13"/>
      <c r="AW887" s="13"/>
      <c r="AX887" s="13"/>
      <c r="AY887" s="13"/>
      <c r="AZ887" s="13"/>
    </row>
    <row r="888" spans="1:52" ht="15.75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  <c r="AL888" s="13"/>
      <c r="AM888" s="13"/>
      <c r="AN888" s="13"/>
      <c r="AO888" s="13"/>
      <c r="AP888" s="13"/>
      <c r="AQ888" s="13"/>
      <c r="AR888" s="13"/>
      <c r="AS888" s="13"/>
      <c r="AT888" s="13"/>
      <c r="AU888" s="13"/>
      <c r="AV888" s="13"/>
      <c r="AW888" s="13"/>
      <c r="AX888" s="13"/>
      <c r="AY888" s="13"/>
      <c r="AZ888" s="13"/>
    </row>
    <row r="889" spans="1:52" ht="15.75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  <c r="AM889" s="13"/>
      <c r="AN889" s="13"/>
      <c r="AO889" s="13"/>
      <c r="AP889" s="13"/>
      <c r="AQ889" s="13"/>
      <c r="AR889" s="13"/>
      <c r="AS889" s="13"/>
      <c r="AT889" s="13"/>
      <c r="AU889" s="13"/>
      <c r="AV889" s="13"/>
      <c r="AW889" s="13"/>
      <c r="AX889" s="13"/>
      <c r="AY889" s="13"/>
      <c r="AZ889" s="13"/>
    </row>
    <row r="890" spans="1:52" ht="15.75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  <c r="AQ890" s="13"/>
      <c r="AR890" s="13"/>
      <c r="AS890" s="13"/>
      <c r="AT890" s="13"/>
      <c r="AU890" s="13"/>
      <c r="AV890" s="13"/>
      <c r="AW890" s="13"/>
      <c r="AX890" s="13"/>
      <c r="AY890" s="13"/>
      <c r="AZ890" s="13"/>
    </row>
    <row r="891" spans="1:52" ht="15.75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  <c r="AM891" s="13"/>
      <c r="AN891" s="13"/>
      <c r="AO891" s="13"/>
      <c r="AP891" s="13"/>
      <c r="AQ891" s="13"/>
      <c r="AR891" s="13"/>
      <c r="AS891" s="13"/>
      <c r="AT891" s="13"/>
      <c r="AU891" s="13"/>
      <c r="AV891" s="13"/>
      <c r="AW891" s="13"/>
      <c r="AX891" s="13"/>
      <c r="AY891" s="13"/>
      <c r="AZ891" s="13"/>
    </row>
    <row r="892" spans="1:52" ht="15.75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  <c r="AL892" s="13"/>
      <c r="AM892" s="13"/>
      <c r="AN892" s="13"/>
      <c r="AO892" s="13"/>
      <c r="AP892" s="13"/>
      <c r="AQ892" s="13"/>
      <c r="AR892" s="13"/>
      <c r="AS892" s="13"/>
      <c r="AT892" s="13"/>
      <c r="AU892" s="13"/>
      <c r="AV892" s="13"/>
      <c r="AW892" s="13"/>
      <c r="AX892" s="13"/>
      <c r="AY892" s="13"/>
      <c r="AZ892" s="13"/>
    </row>
    <row r="893" spans="1:52" ht="15.75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  <c r="AL893" s="13"/>
      <c r="AM893" s="13"/>
      <c r="AN893" s="13"/>
      <c r="AO893" s="13"/>
      <c r="AP893" s="13"/>
      <c r="AQ893" s="13"/>
      <c r="AR893" s="13"/>
      <c r="AS893" s="13"/>
      <c r="AT893" s="13"/>
      <c r="AU893" s="13"/>
      <c r="AV893" s="13"/>
      <c r="AW893" s="13"/>
      <c r="AX893" s="13"/>
      <c r="AY893" s="13"/>
      <c r="AZ893" s="13"/>
    </row>
    <row r="894" spans="1:52" ht="15.75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  <c r="AL894" s="13"/>
      <c r="AM894" s="13"/>
      <c r="AN894" s="13"/>
      <c r="AO894" s="13"/>
      <c r="AP894" s="13"/>
      <c r="AQ894" s="13"/>
      <c r="AR894" s="13"/>
      <c r="AS894" s="13"/>
      <c r="AT894" s="13"/>
      <c r="AU894" s="13"/>
      <c r="AV894" s="13"/>
      <c r="AW894" s="13"/>
      <c r="AX894" s="13"/>
      <c r="AY894" s="13"/>
      <c r="AZ894" s="13"/>
    </row>
    <row r="895" spans="1:52" ht="15.75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  <c r="AL895" s="13"/>
      <c r="AM895" s="13"/>
      <c r="AN895" s="13"/>
      <c r="AO895" s="13"/>
      <c r="AP895" s="13"/>
      <c r="AQ895" s="13"/>
      <c r="AR895" s="13"/>
      <c r="AS895" s="13"/>
      <c r="AT895" s="13"/>
      <c r="AU895" s="13"/>
      <c r="AV895" s="13"/>
      <c r="AW895" s="13"/>
      <c r="AX895" s="13"/>
      <c r="AY895" s="13"/>
      <c r="AZ895" s="13"/>
    </row>
    <row r="896" spans="1:52" ht="15.75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  <c r="AL896" s="13"/>
      <c r="AM896" s="13"/>
      <c r="AN896" s="13"/>
      <c r="AO896" s="13"/>
      <c r="AP896" s="13"/>
      <c r="AQ896" s="13"/>
      <c r="AR896" s="13"/>
      <c r="AS896" s="13"/>
      <c r="AT896" s="13"/>
      <c r="AU896" s="13"/>
      <c r="AV896" s="13"/>
      <c r="AW896" s="13"/>
      <c r="AX896" s="13"/>
      <c r="AY896" s="13"/>
      <c r="AZ896" s="13"/>
    </row>
    <row r="897" spans="1:52" ht="15.75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  <c r="AL897" s="13"/>
      <c r="AM897" s="13"/>
      <c r="AN897" s="13"/>
      <c r="AO897" s="13"/>
      <c r="AP897" s="13"/>
      <c r="AQ897" s="13"/>
      <c r="AR897" s="13"/>
      <c r="AS897" s="13"/>
      <c r="AT897" s="13"/>
      <c r="AU897" s="13"/>
      <c r="AV897" s="13"/>
      <c r="AW897" s="13"/>
      <c r="AX897" s="13"/>
      <c r="AY897" s="13"/>
      <c r="AZ897" s="13"/>
    </row>
    <row r="898" spans="1:52" ht="15.75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  <c r="AL898" s="13"/>
      <c r="AM898" s="13"/>
      <c r="AN898" s="13"/>
      <c r="AO898" s="13"/>
      <c r="AP898" s="13"/>
      <c r="AQ898" s="13"/>
      <c r="AR898" s="13"/>
      <c r="AS898" s="13"/>
      <c r="AT898" s="13"/>
      <c r="AU898" s="13"/>
      <c r="AV898" s="13"/>
      <c r="AW898" s="13"/>
      <c r="AX898" s="13"/>
      <c r="AY898" s="13"/>
      <c r="AZ898" s="13"/>
    </row>
    <row r="899" spans="1:52" ht="15.75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  <c r="AL899" s="13"/>
      <c r="AM899" s="13"/>
      <c r="AN899" s="13"/>
      <c r="AO899" s="13"/>
      <c r="AP899" s="13"/>
      <c r="AQ899" s="13"/>
      <c r="AR899" s="13"/>
      <c r="AS899" s="13"/>
      <c r="AT899" s="13"/>
      <c r="AU899" s="13"/>
      <c r="AV899" s="13"/>
      <c r="AW899" s="13"/>
      <c r="AX899" s="13"/>
      <c r="AY899" s="13"/>
      <c r="AZ899" s="13"/>
    </row>
    <row r="900" spans="1:52" ht="15.75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  <c r="AL900" s="13"/>
      <c r="AM900" s="13"/>
      <c r="AN900" s="13"/>
      <c r="AO900" s="13"/>
      <c r="AP900" s="13"/>
      <c r="AQ900" s="13"/>
      <c r="AR900" s="13"/>
      <c r="AS900" s="13"/>
      <c r="AT900" s="13"/>
      <c r="AU900" s="13"/>
      <c r="AV900" s="13"/>
      <c r="AW900" s="13"/>
      <c r="AX900" s="13"/>
      <c r="AY900" s="13"/>
      <c r="AZ900" s="13"/>
    </row>
    <row r="901" spans="1:52" ht="15.75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  <c r="AL901" s="13"/>
      <c r="AM901" s="13"/>
      <c r="AN901" s="13"/>
      <c r="AO901" s="13"/>
      <c r="AP901" s="13"/>
      <c r="AQ901" s="13"/>
      <c r="AR901" s="13"/>
      <c r="AS901" s="13"/>
      <c r="AT901" s="13"/>
      <c r="AU901" s="13"/>
      <c r="AV901" s="13"/>
      <c r="AW901" s="13"/>
      <c r="AX901" s="13"/>
      <c r="AY901" s="13"/>
      <c r="AZ901" s="13"/>
    </row>
    <row r="902" spans="1:52" ht="15.75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  <c r="AM902" s="13"/>
      <c r="AN902" s="13"/>
      <c r="AO902" s="13"/>
      <c r="AP902" s="13"/>
      <c r="AQ902" s="13"/>
      <c r="AR902" s="13"/>
      <c r="AS902" s="13"/>
      <c r="AT902" s="13"/>
      <c r="AU902" s="13"/>
      <c r="AV902" s="13"/>
      <c r="AW902" s="13"/>
      <c r="AX902" s="13"/>
      <c r="AY902" s="13"/>
      <c r="AZ902" s="13"/>
    </row>
    <row r="903" spans="1:52" ht="15.75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  <c r="AM903" s="13"/>
      <c r="AN903" s="13"/>
      <c r="AO903" s="13"/>
      <c r="AP903" s="13"/>
      <c r="AQ903" s="13"/>
      <c r="AR903" s="13"/>
      <c r="AS903" s="13"/>
      <c r="AT903" s="13"/>
      <c r="AU903" s="13"/>
      <c r="AV903" s="13"/>
      <c r="AW903" s="13"/>
      <c r="AX903" s="13"/>
      <c r="AY903" s="13"/>
      <c r="AZ903" s="13"/>
    </row>
    <row r="904" spans="1:52" ht="15.75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  <c r="AL904" s="13"/>
      <c r="AM904" s="13"/>
      <c r="AN904" s="13"/>
      <c r="AO904" s="13"/>
      <c r="AP904" s="13"/>
      <c r="AQ904" s="13"/>
      <c r="AR904" s="13"/>
      <c r="AS904" s="13"/>
      <c r="AT904" s="13"/>
      <c r="AU904" s="13"/>
      <c r="AV904" s="13"/>
      <c r="AW904" s="13"/>
      <c r="AX904" s="13"/>
      <c r="AY904" s="13"/>
      <c r="AZ904" s="13"/>
    </row>
    <row r="905" spans="1:52" ht="15.75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  <c r="AL905" s="13"/>
      <c r="AM905" s="13"/>
      <c r="AN905" s="13"/>
      <c r="AO905" s="13"/>
      <c r="AP905" s="13"/>
      <c r="AQ905" s="13"/>
      <c r="AR905" s="13"/>
      <c r="AS905" s="13"/>
      <c r="AT905" s="13"/>
      <c r="AU905" s="13"/>
      <c r="AV905" s="13"/>
      <c r="AW905" s="13"/>
      <c r="AX905" s="13"/>
      <c r="AY905" s="13"/>
      <c r="AZ905" s="13"/>
    </row>
    <row r="906" spans="1:52" ht="15.75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  <c r="AL906" s="13"/>
      <c r="AM906" s="13"/>
      <c r="AN906" s="13"/>
      <c r="AO906" s="13"/>
      <c r="AP906" s="13"/>
      <c r="AQ906" s="13"/>
      <c r="AR906" s="13"/>
      <c r="AS906" s="13"/>
      <c r="AT906" s="13"/>
      <c r="AU906" s="13"/>
      <c r="AV906" s="13"/>
      <c r="AW906" s="13"/>
      <c r="AX906" s="13"/>
      <c r="AY906" s="13"/>
      <c r="AZ906" s="13"/>
    </row>
    <row r="907" spans="1:52" ht="15.75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  <c r="AS907" s="13"/>
      <c r="AT907" s="13"/>
      <c r="AU907" s="13"/>
      <c r="AV907" s="13"/>
      <c r="AW907" s="13"/>
      <c r="AX907" s="13"/>
      <c r="AY907" s="13"/>
      <c r="AZ907" s="13"/>
    </row>
    <row r="908" spans="1:52" ht="15.75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  <c r="AL908" s="13"/>
      <c r="AM908" s="13"/>
      <c r="AN908" s="13"/>
      <c r="AO908" s="13"/>
      <c r="AP908" s="13"/>
      <c r="AQ908" s="13"/>
      <c r="AR908" s="13"/>
      <c r="AS908" s="13"/>
      <c r="AT908" s="13"/>
      <c r="AU908" s="13"/>
      <c r="AV908" s="13"/>
      <c r="AW908" s="13"/>
      <c r="AX908" s="13"/>
      <c r="AY908" s="13"/>
      <c r="AZ908" s="13"/>
    </row>
    <row r="909" spans="1:52" ht="15.75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  <c r="AL909" s="13"/>
      <c r="AM909" s="13"/>
      <c r="AN909" s="13"/>
      <c r="AO909" s="13"/>
      <c r="AP909" s="13"/>
      <c r="AQ909" s="13"/>
      <c r="AR909" s="13"/>
      <c r="AS909" s="13"/>
      <c r="AT909" s="13"/>
      <c r="AU909" s="13"/>
      <c r="AV909" s="13"/>
      <c r="AW909" s="13"/>
      <c r="AX909" s="13"/>
      <c r="AY909" s="13"/>
      <c r="AZ909" s="13"/>
    </row>
    <row r="910" spans="1:52" ht="15.75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  <c r="AL910" s="13"/>
      <c r="AM910" s="13"/>
      <c r="AN910" s="13"/>
      <c r="AO910" s="13"/>
      <c r="AP910" s="13"/>
      <c r="AQ910" s="13"/>
      <c r="AR910" s="13"/>
      <c r="AS910" s="13"/>
      <c r="AT910" s="13"/>
      <c r="AU910" s="13"/>
      <c r="AV910" s="13"/>
      <c r="AW910" s="13"/>
      <c r="AX910" s="13"/>
      <c r="AY910" s="13"/>
      <c r="AZ910" s="13"/>
    </row>
    <row r="911" spans="1:52" ht="15.75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  <c r="AK911" s="13"/>
      <c r="AL911" s="13"/>
      <c r="AM911" s="13"/>
      <c r="AN911" s="13"/>
      <c r="AO911" s="13"/>
      <c r="AP911" s="13"/>
      <c r="AQ911" s="13"/>
      <c r="AR911" s="13"/>
      <c r="AS911" s="13"/>
      <c r="AT911" s="13"/>
      <c r="AU911" s="13"/>
      <c r="AV911" s="13"/>
      <c r="AW911" s="13"/>
      <c r="AX911" s="13"/>
      <c r="AY911" s="13"/>
      <c r="AZ911" s="13"/>
    </row>
    <row r="912" spans="1:52" ht="15.75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  <c r="AK912" s="13"/>
      <c r="AL912" s="13"/>
      <c r="AM912" s="13"/>
      <c r="AN912" s="13"/>
      <c r="AO912" s="13"/>
      <c r="AP912" s="13"/>
      <c r="AQ912" s="13"/>
      <c r="AR912" s="13"/>
      <c r="AS912" s="13"/>
      <c r="AT912" s="13"/>
      <c r="AU912" s="13"/>
      <c r="AV912" s="13"/>
      <c r="AW912" s="13"/>
      <c r="AX912" s="13"/>
      <c r="AY912" s="13"/>
      <c r="AZ912" s="13"/>
    </row>
    <row r="913" spans="1:52" ht="15.75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  <c r="AK913" s="13"/>
      <c r="AL913" s="13"/>
      <c r="AM913" s="13"/>
      <c r="AN913" s="13"/>
      <c r="AO913" s="13"/>
      <c r="AP913" s="13"/>
      <c r="AQ913" s="13"/>
      <c r="AR913" s="13"/>
      <c r="AS913" s="13"/>
      <c r="AT913" s="13"/>
      <c r="AU913" s="13"/>
      <c r="AV913" s="13"/>
      <c r="AW913" s="13"/>
      <c r="AX913" s="13"/>
      <c r="AY913" s="13"/>
      <c r="AZ913" s="13"/>
    </row>
    <row r="914" spans="1:52" ht="15.75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  <c r="AK914" s="13"/>
      <c r="AL914" s="13"/>
      <c r="AM914" s="13"/>
      <c r="AN914" s="13"/>
      <c r="AO914" s="13"/>
      <c r="AP914" s="13"/>
      <c r="AQ914" s="13"/>
      <c r="AR914" s="13"/>
      <c r="AS914" s="13"/>
      <c r="AT914" s="13"/>
      <c r="AU914" s="13"/>
      <c r="AV914" s="13"/>
      <c r="AW914" s="13"/>
      <c r="AX914" s="13"/>
      <c r="AY914" s="13"/>
      <c r="AZ914" s="13"/>
    </row>
    <row r="915" spans="1:52" ht="15.75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  <c r="AK915" s="13"/>
      <c r="AL915" s="13"/>
      <c r="AM915" s="13"/>
      <c r="AN915" s="13"/>
      <c r="AO915" s="13"/>
      <c r="AP915" s="13"/>
      <c r="AQ915" s="13"/>
      <c r="AR915" s="13"/>
      <c r="AS915" s="13"/>
      <c r="AT915" s="13"/>
      <c r="AU915" s="13"/>
      <c r="AV915" s="13"/>
      <c r="AW915" s="13"/>
      <c r="AX915" s="13"/>
      <c r="AY915" s="13"/>
      <c r="AZ915" s="13"/>
    </row>
    <row r="916" spans="1:52" ht="15.75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  <c r="AK916" s="13"/>
      <c r="AL916" s="13"/>
      <c r="AM916" s="13"/>
      <c r="AN916" s="13"/>
      <c r="AO916" s="13"/>
      <c r="AP916" s="13"/>
      <c r="AQ916" s="13"/>
      <c r="AR916" s="13"/>
      <c r="AS916" s="13"/>
      <c r="AT916" s="13"/>
      <c r="AU916" s="13"/>
      <c r="AV916" s="13"/>
      <c r="AW916" s="13"/>
      <c r="AX916" s="13"/>
      <c r="AY916" s="13"/>
      <c r="AZ916" s="13"/>
    </row>
    <row r="917" spans="1:52" ht="15.75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  <c r="AK917" s="13"/>
      <c r="AL917" s="13"/>
      <c r="AM917" s="13"/>
      <c r="AN917" s="13"/>
      <c r="AO917" s="13"/>
      <c r="AP917" s="13"/>
      <c r="AQ917" s="13"/>
      <c r="AR917" s="13"/>
      <c r="AS917" s="13"/>
      <c r="AT917" s="13"/>
      <c r="AU917" s="13"/>
      <c r="AV917" s="13"/>
      <c r="AW917" s="13"/>
      <c r="AX917" s="13"/>
      <c r="AY917" s="13"/>
      <c r="AZ917" s="13"/>
    </row>
    <row r="918" spans="1:52" ht="15.75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  <c r="AK918" s="13"/>
      <c r="AL918" s="13"/>
      <c r="AM918" s="13"/>
      <c r="AN918" s="13"/>
      <c r="AO918" s="13"/>
      <c r="AP918" s="13"/>
      <c r="AQ918" s="13"/>
      <c r="AR918" s="13"/>
      <c r="AS918" s="13"/>
      <c r="AT918" s="13"/>
      <c r="AU918" s="13"/>
      <c r="AV918" s="13"/>
      <c r="AW918" s="13"/>
      <c r="AX918" s="13"/>
      <c r="AY918" s="13"/>
      <c r="AZ918" s="13"/>
    </row>
    <row r="919" spans="1:52" ht="15.75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  <c r="AK919" s="13"/>
      <c r="AL919" s="13"/>
      <c r="AM919" s="13"/>
      <c r="AN919" s="13"/>
      <c r="AO919" s="13"/>
      <c r="AP919" s="13"/>
      <c r="AQ919" s="13"/>
      <c r="AR919" s="13"/>
      <c r="AS919" s="13"/>
      <c r="AT919" s="13"/>
      <c r="AU919" s="13"/>
      <c r="AV919" s="13"/>
      <c r="AW919" s="13"/>
      <c r="AX919" s="13"/>
      <c r="AY919" s="13"/>
      <c r="AZ919" s="13"/>
    </row>
    <row r="920" spans="1:52" ht="15.75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  <c r="AK920" s="13"/>
      <c r="AL920" s="13"/>
      <c r="AM920" s="13"/>
      <c r="AN920" s="13"/>
      <c r="AO920" s="13"/>
      <c r="AP920" s="13"/>
      <c r="AQ920" s="13"/>
      <c r="AR920" s="13"/>
      <c r="AS920" s="13"/>
      <c r="AT920" s="13"/>
      <c r="AU920" s="13"/>
      <c r="AV920" s="13"/>
      <c r="AW920" s="13"/>
      <c r="AX920" s="13"/>
      <c r="AY920" s="13"/>
      <c r="AZ920" s="13"/>
    </row>
    <row r="921" spans="1:52" ht="15.75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  <c r="AK921" s="13"/>
      <c r="AL921" s="13"/>
      <c r="AM921" s="13"/>
      <c r="AN921" s="13"/>
      <c r="AO921" s="13"/>
      <c r="AP921" s="13"/>
      <c r="AQ921" s="13"/>
      <c r="AR921" s="13"/>
      <c r="AS921" s="13"/>
      <c r="AT921" s="13"/>
      <c r="AU921" s="13"/>
      <c r="AV921" s="13"/>
      <c r="AW921" s="13"/>
      <c r="AX921" s="13"/>
      <c r="AY921" s="13"/>
      <c r="AZ921" s="13"/>
    </row>
    <row r="922" spans="1:52" ht="15.75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  <c r="AL922" s="13"/>
      <c r="AM922" s="13"/>
      <c r="AN922" s="13"/>
      <c r="AO922" s="13"/>
      <c r="AP922" s="13"/>
      <c r="AQ922" s="13"/>
      <c r="AR922" s="13"/>
      <c r="AS922" s="13"/>
      <c r="AT922" s="13"/>
      <c r="AU922" s="13"/>
      <c r="AV922" s="13"/>
      <c r="AW922" s="13"/>
      <c r="AX922" s="13"/>
      <c r="AY922" s="13"/>
      <c r="AZ922" s="13"/>
    </row>
    <row r="923" spans="1:52" ht="15.75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  <c r="AL923" s="13"/>
      <c r="AM923" s="13"/>
      <c r="AN923" s="13"/>
      <c r="AO923" s="13"/>
      <c r="AP923" s="13"/>
      <c r="AQ923" s="13"/>
      <c r="AR923" s="13"/>
      <c r="AS923" s="13"/>
      <c r="AT923" s="13"/>
      <c r="AU923" s="13"/>
      <c r="AV923" s="13"/>
      <c r="AW923" s="13"/>
      <c r="AX923" s="13"/>
      <c r="AY923" s="13"/>
      <c r="AZ923" s="13"/>
    </row>
    <row r="924" spans="1:52" ht="15.75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  <c r="AL924" s="13"/>
      <c r="AM924" s="13"/>
      <c r="AN924" s="13"/>
      <c r="AO924" s="13"/>
      <c r="AP924" s="13"/>
      <c r="AQ924" s="13"/>
      <c r="AR924" s="13"/>
      <c r="AS924" s="13"/>
      <c r="AT924" s="13"/>
      <c r="AU924" s="13"/>
      <c r="AV924" s="13"/>
      <c r="AW924" s="13"/>
      <c r="AX924" s="13"/>
      <c r="AY924" s="13"/>
      <c r="AZ924" s="13"/>
    </row>
    <row r="925" spans="1:52" ht="15.75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  <c r="AL925" s="13"/>
      <c r="AM925" s="13"/>
      <c r="AN925" s="13"/>
      <c r="AO925" s="13"/>
      <c r="AP925" s="13"/>
      <c r="AQ925" s="13"/>
      <c r="AR925" s="13"/>
      <c r="AS925" s="13"/>
      <c r="AT925" s="13"/>
      <c r="AU925" s="13"/>
      <c r="AV925" s="13"/>
      <c r="AW925" s="13"/>
      <c r="AX925" s="13"/>
      <c r="AY925" s="13"/>
      <c r="AZ925" s="13"/>
    </row>
    <row r="926" spans="1:52" ht="15.75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  <c r="AK926" s="13"/>
      <c r="AL926" s="13"/>
      <c r="AM926" s="13"/>
      <c r="AN926" s="13"/>
      <c r="AO926" s="13"/>
      <c r="AP926" s="13"/>
      <c r="AQ926" s="13"/>
      <c r="AR926" s="13"/>
      <c r="AS926" s="13"/>
      <c r="AT926" s="13"/>
      <c r="AU926" s="13"/>
      <c r="AV926" s="13"/>
      <c r="AW926" s="13"/>
      <c r="AX926" s="13"/>
      <c r="AY926" s="13"/>
      <c r="AZ926" s="13"/>
    </row>
    <row r="927" spans="1:52" ht="15.75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  <c r="AL927" s="13"/>
      <c r="AM927" s="13"/>
      <c r="AN927" s="13"/>
      <c r="AO927" s="13"/>
      <c r="AP927" s="13"/>
      <c r="AQ927" s="13"/>
      <c r="AR927" s="13"/>
      <c r="AS927" s="13"/>
      <c r="AT927" s="13"/>
      <c r="AU927" s="13"/>
      <c r="AV927" s="13"/>
      <c r="AW927" s="13"/>
      <c r="AX927" s="13"/>
      <c r="AY927" s="13"/>
      <c r="AZ927" s="13"/>
    </row>
    <row r="928" spans="1:52" ht="15.75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  <c r="AL928" s="13"/>
      <c r="AM928" s="13"/>
      <c r="AN928" s="13"/>
      <c r="AO928" s="13"/>
      <c r="AP928" s="13"/>
      <c r="AQ928" s="13"/>
      <c r="AR928" s="13"/>
      <c r="AS928" s="13"/>
      <c r="AT928" s="13"/>
      <c r="AU928" s="13"/>
      <c r="AV928" s="13"/>
      <c r="AW928" s="13"/>
      <c r="AX928" s="13"/>
      <c r="AY928" s="13"/>
      <c r="AZ928" s="13"/>
    </row>
    <row r="929" spans="1:52" ht="15.75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  <c r="AL929" s="13"/>
      <c r="AM929" s="13"/>
      <c r="AN929" s="13"/>
      <c r="AO929" s="13"/>
      <c r="AP929" s="13"/>
      <c r="AQ929" s="13"/>
      <c r="AR929" s="13"/>
      <c r="AS929" s="13"/>
      <c r="AT929" s="13"/>
      <c r="AU929" s="13"/>
      <c r="AV929" s="13"/>
      <c r="AW929" s="13"/>
      <c r="AX929" s="13"/>
      <c r="AY929" s="13"/>
      <c r="AZ929" s="13"/>
    </row>
    <row r="930" spans="1:52" ht="15.75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  <c r="AL930" s="13"/>
      <c r="AM930" s="13"/>
      <c r="AN930" s="13"/>
      <c r="AO930" s="13"/>
      <c r="AP930" s="13"/>
      <c r="AQ930" s="13"/>
      <c r="AR930" s="13"/>
      <c r="AS930" s="13"/>
      <c r="AT930" s="13"/>
      <c r="AU930" s="13"/>
      <c r="AV930" s="13"/>
      <c r="AW930" s="13"/>
      <c r="AX930" s="13"/>
      <c r="AY930" s="13"/>
      <c r="AZ930" s="13"/>
    </row>
    <row r="931" spans="1:52" ht="15.75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  <c r="AL931" s="13"/>
      <c r="AM931" s="13"/>
      <c r="AN931" s="13"/>
      <c r="AO931" s="13"/>
      <c r="AP931" s="13"/>
      <c r="AQ931" s="13"/>
      <c r="AR931" s="13"/>
      <c r="AS931" s="13"/>
      <c r="AT931" s="13"/>
      <c r="AU931" s="13"/>
      <c r="AV931" s="13"/>
      <c r="AW931" s="13"/>
      <c r="AX931" s="13"/>
      <c r="AY931" s="13"/>
      <c r="AZ931" s="13"/>
    </row>
    <row r="932" spans="1:52" ht="15.75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  <c r="AL932" s="13"/>
      <c r="AM932" s="13"/>
      <c r="AN932" s="13"/>
      <c r="AO932" s="13"/>
      <c r="AP932" s="13"/>
      <c r="AQ932" s="13"/>
      <c r="AR932" s="13"/>
      <c r="AS932" s="13"/>
      <c r="AT932" s="13"/>
      <c r="AU932" s="13"/>
      <c r="AV932" s="13"/>
      <c r="AW932" s="13"/>
      <c r="AX932" s="13"/>
      <c r="AY932" s="13"/>
      <c r="AZ932" s="13"/>
    </row>
    <row r="933" spans="1:52" ht="15.75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  <c r="AK933" s="13"/>
      <c r="AL933" s="13"/>
      <c r="AM933" s="13"/>
      <c r="AN933" s="13"/>
      <c r="AO933" s="13"/>
      <c r="AP933" s="13"/>
      <c r="AQ933" s="13"/>
      <c r="AR933" s="13"/>
      <c r="AS933" s="13"/>
      <c r="AT933" s="13"/>
      <c r="AU933" s="13"/>
      <c r="AV933" s="13"/>
      <c r="AW933" s="13"/>
      <c r="AX933" s="13"/>
      <c r="AY933" s="13"/>
      <c r="AZ933" s="13"/>
    </row>
    <row r="934" spans="1:52" ht="15.75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  <c r="AL934" s="13"/>
      <c r="AM934" s="13"/>
      <c r="AN934" s="13"/>
      <c r="AO934" s="13"/>
      <c r="AP934" s="13"/>
      <c r="AQ934" s="13"/>
      <c r="AR934" s="13"/>
      <c r="AS934" s="13"/>
      <c r="AT934" s="13"/>
      <c r="AU934" s="13"/>
      <c r="AV934" s="13"/>
      <c r="AW934" s="13"/>
      <c r="AX934" s="13"/>
      <c r="AY934" s="13"/>
      <c r="AZ934" s="13"/>
    </row>
    <row r="935" spans="1:52" ht="15.75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  <c r="AL935" s="13"/>
      <c r="AM935" s="13"/>
      <c r="AN935" s="13"/>
      <c r="AO935" s="13"/>
      <c r="AP935" s="13"/>
      <c r="AQ935" s="13"/>
      <c r="AR935" s="13"/>
      <c r="AS935" s="13"/>
      <c r="AT935" s="13"/>
      <c r="AU935" s="13"/>
      <c r="AV935" s="13"/>
      <c r="AW935" s="13"/>
      <c r="AX935" s="13"/>
      <c r="AY935" s="13"/>
      <c r="AZ935" s="13"/>
    </row>
    <row r="936" spans="1:52" ht="15.75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  <c r="AK936" s="13"/>
      <c r="AL936" s="13"/>
      <c r="AM936" s="13"/>
      <c r="AN936" s="13"/>
      <c r="AO936" s="13"/>
      <c r="AP936" s="13"/>
      <c r="AQ936" s="13"/>
      <c r="AR936" s="13"/>
      <c r="AS936" s="13"/>
      <c r="AT936" s="13"/>
      <c r="AU936" s="13"/>
      <c r="AV936" s="13"/>
      <c r="AW936" s="13"/>
      <c r="AX936" s="13"/>
      <c r="AY936" s="13"/>
      <c r="AZ936" s="13"/>
    </row>
    <row r="937" spans="1:52" ht="15.75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  <c r="AK937" s="13"/>
      <c r="AL937" s="13"/>
      <c r="AM937" s="13"/>
      <c r="AN937" s="13"/>
      <c r="AO937" s="13"/>
      <c r="AP937" s="13"/>
      <c r="AQ937" s="13"/>
      <c r="AR937" s="13"/>
      <c r="AS937" s="13"/>
      <c r="AT937" s="13"/>
      <c r="AU937" s="13"/>
      <c r="AV937" s="13"/>
      <c r="AW937" s="13"/>
      <c r="AX937" s="13"/>
      <c r="AY937" s="13"/>
      <c r="AZ937" s="13"/>
    </row>
    <row r="938" spans="1:52" ht="15.75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  <c r="AK938" s="13"/>
      <c r="AL938" s="13"/>
      <c r="AM938" s="13"/>
      <c r="AN938" s="13"/>
      <c r="AO938" s="13"/>
      <c r="AP938" s="13"/>
      <c r="AQ938" s="13"/>
      <c r="AR938" s="13"/>
      <c r="AS938" s="13"/>
      <c r="AT938" s="13"/>
      <c r="AU938" s="13"/>
      <c r="AV938" s="13"/>
      <c r="AW938" s="13"/>
      <c r="AX938" s="13"/>
      <c r="AY938" s="13"/>
      <c r="AZ938" s="13"/>
    </row>
    <row r="939" spans="1:52" ht="15.75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  <c r="AK939" s="13"/>
      <c r="AL939" s="13"/>
      <c r="AM939" s="13"/>
      <c r="AN939" s="13"/>
      <c r="AO939" s="13"/>
      <c r="AP939" s="13"/>
      <c r="AQ939" s="13"/>
      <c r="AR939" s="13"/>
      <c r="AS939" s="13"/>
      <c r="AT939" s="13"/>
      <c r="AU939" s="13"/>
      <c r="AV939" s="13"/>
      <c r="AW939" s="13"/>
      <c r="AX939" s="13"/>
      <c r="AY939" s="13"/>
      <c r="AZ939" s="13"/>
    </row>
    <row r="940" spans="1:52" ht="15.75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  <c r="AK940" s="13"/>
      <c r="AL940" s="13"/>
      <c r="AM940" s="13"/>
      <c r="AN940" s="13"/>
      <c r="AO940" s="13"/>
      <c r="AP940" s="13"/>
      <c r="AQ940" s="13"/>
      <c r="AR940" s="13"/>
      <c r="AS940" s="13"/>
      <c r="AT940" s="13"/>
      <c r="AU940" s="13"/>
      <c r="AV940" s="13"/>
      <c r="AW940" s="13"/>
      <c r="AX940" s="13"/>
      <c r="AY940" s="13"/>
      <c r="AZ940" s="13"/>
    </row>
    <row r="941" spans="1:52" ht="15.75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  <c r="AK941" s="13"/>
      <c r="AL941" s="13"/>
      <c r="AM941" s="13"/>
      <c r="AN941" s="13"/>
      <c r="AO941" s="13"/>
      <c r="AP941" s="13"/>
      <c r="AQ941" s="13"/>
      <c r="AR941" s="13"/>
      <c r="AS941" s="13"/>
      <c r="AT941" s="13"/>
      <c r="AU941" s="13"/>
      <c r="AV941" s="13"/>
      <c r="AW941" s="13"/>
      <c r="AX941" s="13"/>
      <c r="AY941" s="13"/>
      <c r="AZ941" s="13"/>
    </row>
    <row r="942" spans="1:52" ht="15.75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  <c r="AK942" s="13"/>
      <c r="AL942" s="13"/>
      <c r="AM942" s="13"/>
      <c r="AN942" s="13"/>
      <c r="AO942" s="13"/>
      <c r="AP942" s="13"/>
      <c r="AQ942" s="13"/>
      <c r="AR942" s="13"/>
      <c r="AS942" s="13"/>
      <c r="AT942" s="13"/>
      <c r="AU942" s="13"/>
      <c r="AV942" s="13"/>
      <c r="AW942" s="13"/>
      <c r="AX942" s="13"/>
      <c r="AY942" s="13"/>
      <c r="AZ942" s="13"/>
    </row>
    <row r="943" spans="1:52" ht="15.75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  <c r="AK943" s="13"/>
      <c r="AL943" s="13"/>
      <c r="AM943" s="13"/>
      <c r="AN943" s="13"/>
      <c r="AO943" s="13"/>
      <c r="AP943" s="13"/>
      <c r="AQ943" s="13"/>
      <c r="AR943" s="13"/>
      <c r="AS943" s="13"/>
      <c r="AT943" s="13"/>
      <c r="AU943" s="13"/>
      <c r="AV943" s="13"/>
      <c r="AW943" s="13"/>
      <c r="AX943" s="13"/>
      <c r="AY943" s="13"/>
      <c r="AZ943" s="13"/>
    </row>
    <row r="944" spans="1:52" ht="15.75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  <c r="AL944" s="13"/>
      <c r="AM944" s="13"/>
      <c r="AN944" s="13"/>
      <c r="AO944" s="13"/>
      <c r="AP944" s="13"/>
      <c r="AQ944" s="13"/>
      <c r="AR944" s="13"/>
      <c r="AS944" s="13"/>
      <c r="AT944" s="13"/>
      <c r="AU944" s="13"/>
      <c r="AV944" s="13"/>
      <c r="AW944" s="13"/>
      <c r="AX944" s="13"/>
      <c r="AY944" s="13"/>
      <c r="AZ944" s="13"/>
    </row>
    <row r="945" spans="1:52" ht="15.75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  <c r="AK945" s="13"/>
      <c r="AL945" s="13"/>
      <c r="AM945" s="13"/>
      <c r="AN945" s="13"/>
      <c r="AO945" s="13"/>
      <c r="AP945" s="13"/>
      <c r="AQ945" s="13"/>
      <c r="AR945" s="13"/>
      <c r="AS945" s="13"/>
      <c r="AT945" s="13"/>
      <c r="AU945" s="13"/>
      <c r="AV945" s="13"/>
      <c r="AW945" s="13"/>
      <c r="AX945" s="13"/>
      <c r="AY945" s="13"/>
      <c r="AZ945" s="13"/>
    </row>
    <row r="946" spans="1:52" ht="15.75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  <c r="AK946" s="13"/>
      <c r="AL946" s="13"/>
      <c r="AM946" s="13"/>
      <c r="AN946" s="13"/>
      <c r="AO946" s="13"/>
      <c r="AP946" s="13"/>
      <c r="AQ946" s="13"/>
      <c r="AR946" s="13"/>
      <c r="AS946" s="13"/>
      <c r="AT946" s="13"/>
      <c r="AU946" s="13"/>
      <c r="AV946" s="13"/>
      <c r="AW946" s="13"/>
      <c r="AX946" s="13"/>
      <c r="AY946" s="13"/>
      <c r="AZ946" s="13"/>
    </row>
    <row r="947" spans="1:52" ht="15.75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  <c r="AK947" s="13"/>
      <c r="AL947" s="13"/>
      <c r="AM947" s="13"/>
      <c r="AN947" s="13"/>
      <c r="AO947" s="13"/>
      <c r="AP947" s="13"/>
      <c r="AQ947" s="13"/>
      <c r="AR947" s="13"/>
      <c r="AS947" s="13"/>
      <c r="AT947" s="13"/>
      <c r="AU947" s="13"/>
      <c r="AV947" s="13"/>
      <c r="AW947" s="13"/>
      <c r="AX947" s="13"/>
      <c r="AY947" s="13"/>
      <c r="AZ947" s="13"/>
    </row>
    <row r="948" spans="1:52" ht="15.75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  <c r="AL948" s="13"/>
      <c r="AM948" s="13"/>
      <c r="AN948" s="13"/>
      <c r="AO948" s="13"/>
      <c r="AP948" s="13"/>
      <c r="AQ948" s="13"/>
      <c r="AR948" s="13"/>
      <c r="AS948" s="13"/>
      <c r="AT948" s="13"/>
      <c r="AU948" s="13"/>
      <c r="AV948" s="13"/>
      <c r="AW948" s="13"/>
      <c r="AX948" s="13"/>
      <c r="AY948" s="13"/>
      <c r="AZ948" s="13"/>
    </row>
    <row r="949" spans="1:52" ht="15.75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  <c r="AK949" s="13"/>
      <c r="AL949" s="13"/>
      <c r="AM949" s="13"/>
      <c r="AN949" s="13"/>
      <c r="AO949" s="13"/>
      <c r="AP949" s="13"/>
      <c r="AQ949" s="13"/>
      <c r="AR949" s="13"/>
      <c r="AS949" s="13"/>
      <c r="AT949" s="13"/>
      <c r="AU949" s="13"/>
      <c r="AV949" s="13"/>
      <c r="AW949" s="13"/>
      <c r="AX949" s="13"/>
      <c r="AY949" s="13"/>
      <c r="AZ949" s="13"/>
    </row>
    <row r="950" spans="1:52" ht="15.75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  <c r="AK950" s="13"/>
      <c r="AL950" s="13"/>
      <c r="AM950" s="13"/>
      <c r="AN950" s="13"/>
      <c r="AO950" s="13"/>
      <c r="AP950" s="13"/>
      <c r="AQ950" s="13"/>
      <c r="AR950" s="13"/>
      <c r="AS950" s="13"/>
      <c r="AT950" s="13"/>
      <c r="AU950" s="13"/>
      <c r="AV950" s="13"/>
      <c r="AW950" s="13"/>
      <c r="AX950" s="13"/>
      <c r="AY950" s="13"/>
      <c r="AZ950" s="13"/>
    </row>
    <row r="951" spans="1:52" ht="15.75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  <c r="AK951" s="13"/>
      <c r="AL951" s="13"/>
      <c r="AM951" s="13"/>
      <c r="AN951" s="13"/>
      <c r="AO951" s="13"/>
      <c r="AP951" s="13"/>
      <c r="AQ951" s="13"/>
      <c r="AR951" s="13"/>
      <c r="AS951" s="13"/>
      <c r="AT951" s="13"/>
      <c r="AU951" s="13"/>
      <c r="AV951" s="13"/>
      <c r="AW951" s="13"/>
      <c r="AX951" s="13"/>
      <c r="AY951" s="13"/>
      <c r="AZ951" s="13"/>
    </row>
    <row r="952" spans="1:52" ht="15.75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  <c r="AK952" s="13"/>
      <c r="AL952" s="13"/>
      <c r="AM952" s="13"/>
      <c r="AN952" s="13"/>
      <c r="AO952" s="13"/>
      <c r="AP952" s="13"/>
      <c r="AQ952" s="13"/>
      <c r="AR952" s="13"/>
      <c r="AS952" s="13"/>
      <c r="AT952" s="13"/>
      <c r="AU952" s="13"/>
      <c r="AV952" s="13"/>
      <c r="AW952" s="13"/>
      <c r="AX952" s="13"/>
      <c r="AY952" s="13"/>
      <c r="AZ952" s="13"/>
    </row>
    <row r="953" spans="1:52" ht="15.75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  <c r="AK953" s="13"/>
      <c r="AL953" s="13"/>
      <c r="AM953" s="13"/>
      <c r="AN953" s="13"/>
      <c r="AO953" s="13"/>
      <c r="AP953" s="13"/>
      <c r="AQ953" s="13"/>
      <c r="AR953" s="13"/>
      <c r="AS953" s="13"/>
      <c r="AT953" s="13"/>
      <c r="AU953" s="13"/>
      <c r="AV953" s="13"/>
      <c r="AW953" s="13"/>
      <c r="AX953" s="13"/>
      <c r="AY953" s="13"/>
      <c r="AZ953" s="13"/>
    </row>
    <row r="954" spans="1:52" ht="15.75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  <c r="AK954" s="13"/>
      <c r="AL954" s="13"/>
      <c r="AM954" s="13"/>
      <c r="AN954" s="13"/>
      <c r="AO954" s="13"/>
      <c r="AP954" s="13"/>
      <c r="AQ954" s="13"/>
      <c r="AR954" s="13"/>
      <c r="AS954" s="13"/>
      <c r="AT954" s="13"/>
      <c r="AU954" s="13"/>
      <c r="AV954" s="13"/>
      <c r="AW954" s="13"/>
      <c r="AX954" s="13"/>
      <c r="AY954" s="13"/>
      <c r="AZ954" s="13"/>
    </row>
    <row r="955" spans="1:52" ht="15.75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  <c r="AL955" s="13"/>
      <c r="AM955" s="13"/>
      <c r="AN955" s="13"/>
      <c r="AO955" s="13"/>
      <c r="AP955" s="13"/>
      <c r="AQ955" s="13"/>
      <c r="AR955" s="13"/>
      <c r="AS955" s="13"/>
      <c r="AT955" s="13"/>
      <c r="AU955" s="13"/>
      <c r="AV955" s="13"/>
      <c r="AW955" s="13"/>
      <c r="AX955" s="13"/>
      <c r="AY955" s="13"/>
      <c r="AZ955" s="13"/>
    </row>
    <row r="956" spans="1:52" ht="15.75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  <c r="AK956" s="13"/>
      <c r="AL956" s="13"/>
      <c r="AM956" s="13"/>
      <c r="AN956" s="13"/>
      <c r="AO956" s="13"/>
      <c r="AP956" s="13"/>
      <c r="AQ956" s="13"/>
      <c r="AR956" s="13"/>
      <c r="AS956" s="13"/>
      <c r="AT956" s="13"/>
      <c r="AU956" s="13"/>
      <c r="AV956" s="13"/>
      <c r="AW956" s="13"/>
      <c r="AX956" s="13"/>
      <c r="AY956" s="13"/>
      <c r="AZ956" s="13"/>
    </row>
    <row r="957" spans="1:52" ht="15.75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  <c r="AK957" s="13"/>
      <c r="AL957" s="13"/>
      <c r="AM957" s="13"/>
      <c r="AN957" s="13"/>
      <c r="AO957" s="13"/>
      <c r="AP957" s="13"/>
      <c r="AQ957" s="13"/>
      <c r="AR957" s="13"/>
      <c r="AS957" s="13"/>
      <c r="AT957" s="13"/>
      <c r="AU957" s="13"/>
      <c r="AV957" s="13"/>
      <c r="AW957" s="13"/>
      <c r="AX957" s="13"/>
      <c r="AY957" s="13"/>
      <c r="AZ957" s="13"/>
    </row>
    <row r="958" spans="1:52" ht="15.75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  <c r="AK958" s="13"/>
      <c r="AL958" s="13"/>
      <c r="AM958" s="13"/>
      <c r="AN958" s="13"/>
      <c r="AO958" s="13"/>
      <c r="AP958" s="13"/>
      <c r="AQ958" s="13"/>
      <c r="AR958" s="13"/>
      <c r="AS958" s="13"/>
      <c r="AT958" s="13"/>
      <c r="AU958" s="13"/>
      <c r="AV958" s="13"/>
      <c r="AW958" s="13"/>
      <c r="AX958" s="13"/>
      <c r="AY958" s="13"/>
      <c r="AZ958" s="13"/>
    </row>
    <row r="959" spans="1:52" ht="15.75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  <c r="AK959" s="13"/>
      <c r="AL959" s="13"/>
      <c r="AM959" s="13"/>
      <c r="AN959" s="13"/>
      <c r="AO959" s="13"/>
      <c r="AP959" s="13"/>
      <c r="AQ959" s="13"/>
      <c r="AR959" s="13"/>
      <c r="AS959" s="13"/>
      <c r="AT959" s="13"/>
      <c r="AU959" s="13"/>
      <c r="AV959" s="13"/>
      <c r="AW959" s="13"/>
      <c r="AX959" s="13"/>
      <c r="AY959" s="13"/>
      <c r="AZ959" s="13"/>
    </row>
    <row r="960" spans="1:52" ht="15.75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  <c r="AK960" s="13"/>
      <c r="AL960" s="13"/>
      <c r="AM960" s="13"/>
      <c r="AN960" s="13"/>
      <c r="AO960" s="13"/>
      <c r="AP960" s="13"/>
      <c r="AQ960" s="13"/>
      <c r="AR960" s="13"/>
      <c r="AS960" s="13"/>
      <c r="AT960" s="13"/>
      <c r="AU960" s="13"/>
      <c r="AV960" s="13"/>
      <c r="AW960" s="13"/>
      <c r="AX960" s="13"/>
      <c r="AY960" s="13"/>
      <c r="AZ960" s="13"/>
    </row>
    <row r="961" spans="1:52" ht="15.75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  <c r="AK961" s="13"/>
      <c r="AL961" s="13"/>
      <c r="AM961" s="13"/>
      <c r="AN961" s="13"/>
      <c r="AO961" s="13"/>
      <c r="AP961" s="13"/>
      <c r="AQ961" s="13"/>
      <c r="AR961" s="13"/>
      <c r="AS961" s="13"/>
      <c r="AT961" s="13"/>
      <c r="AU961" s="13"/>
      <c r="AV961" s="13"/>
      <c r="AW961" s="13"/>
      <c r="AX961" s="13"/>
      <c r="AY961" s="13"/>
      <c r="AZ961" s="13"/>
    </row>
    <row r="962" spans="1:52" ht="15.75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  <c r="AK962" s="13"/>
      <c r="AL962" s="13"/>
      <c r="AM962" s="13"/>
      <c r="AN962" s="13"/>
      <c r="AO962" s="13"/>
      <c r="AP962" s="13"/>
      <c r="AQ962" s="13"/>
      <c r="AR962" s="13"/>
      <c r="AS962" s="13"/>
      <c r="AT962" s="13"/>
      <c r="AU962" s="13"/>
      <c r="AV962" s="13"/>
      <c r="AW962" s="13"/>
      <c r="AX962" s="13"/>
      <c r="AY962" s="13"/>
      <c r="AZ962" s="13"/>
    </row>
    <row r="963" spans="1:52" ht="15.75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  <c r="AK963" s="13"/>
      <c r="AL963" s="13"/>
      <c r="AM963" s="13"/>
      <c r="AN963" s="13"/>
      <c r="AO963" s="13"/>
      <c r="AP963" s="13"/>
      <c r="AQ963" s="13"/>
      <c r="AR963" s="13"/>
      <c r="AS963" s="13"/>
      <c r="AT963" s="13"/>
      <c r="AU963" s="13"/>
      <c r="AV963" s="13"/>
      <c r="AW963" s="13"/>
      <c r="AX963" s="13"/>
      <c r="AY963" s="13"/>
      <c r="AZ963" s="13"/>
    </row>
    <row r="964" spans="1:52" ht="15.75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  <c r="AK964" s="13"/>
      <c r="AL964" s="13"/>
      <c r="AM964" s="13"/>
      <c r="AN964" s="13"/>
      <c r="AO964" s="13"/>
      <c r="AP964" s="13"/>
      <c r="AQ964" s="13"/>
      <c r="AR964" s="13"/>
      <c r="AS964" s="13"/>
      <c r="AT964" s="13"/>
      <c r="AU964" s="13"/>
      <c r="AV964" s="13"/>
      <c r="AW964" s="13"/>
      <c r="AX964" s="13"/>
      <c r="AY964" s="13"/>
      <c r="AZ964" s="13"/>
    </row>
    <row r="965" spans="1:52" ht="15.75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  <c r="AK965" s="13"/>
      <c r="AL965" s="13"/>
      <c r="AM965" s="13"/>
      <c r="AN965" s="13"/>
      <c r="AO965" s="13"/>
      <c r="AP965" s="13"/>
      <c r="AQ965" s="13"/>
      <c r="AR965" s="13"/>
      <c r="AS965" s="13"/>
      <c r="AT965" s="13"/>
      <c r="AU965" s="13"/>
      <c r="AV965" s="13"/>
      <c r="AW965" s="13"/>
      <c r="AX965" s="13"/>
      <c r="AY965" s="13"/>
      <c r="AZ965" s="13"/>
    </row>
    <row r="966" spans="1:52" ht="15.75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  <c r="AK966" s="13"/>
      <c r="AL966" s="13"/>
      <c r="AM966" s="13"/>
      <c r="AN966" s="13"/>
      <c r="AO966" s="13"/>
      <c r="AP966" s="13"/>
      <c r="AQ966" s="13"/>
      <c r="AR966" s="13"/>
      <c r="AS966" s="13"/>
      <c r="AT966" s="13"/>
      <c r="AU966" s="13"/>
      <c r="AV966" s="13"/>
      <c r="AW966" s="13"/>
      <c r="AX966" s="13"/>
      <c r="AY966" s="13"/>
      <c r="AZ966" s="13"/>
    </row>
    <row r="967" spans="1:52" ht="15.75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  <c r="AK967" s="13"/>
      <c r="AL967" s="13"/>
      <c r="AM967" s="13"/>
      <c r="AN967" s="13"/>
      <c r="AO967" s="13"/>
      <c r="AP967" s="13"/>
      <c r="AQ967" s="13"/>
      <c r="AR967" s="13"/>
      <c r="AS967" s="13"/>
      <c r="AT967" s="13"/>
      <c r="AU967" s="13"/>
      <c r="AV967" s="13"/>
      <c r="AW967" s="13"/>
      <c r="AX967" s="13"/>
      <c r="AY967" s="13"/>
      <c r="AZ967" s="13"/>
    </row>
    <row r="968" spans="1:52" ht="15.75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  <c r="AK968" s="13"/>
      <c r="AL968" s="13"/>
      <c r="AM968" s="13"/>
      <c r="AN968" s="13"/>
      <c r="AO968" s="13"/>
      <c r="AP968" s="13"/>
      <c r="AQ968" s="13"/>
      <c r="AR968" s="13"/>
      <c r="AS968" s="13"/>
      <c r="AT968" s="13"/>
      <c r="AU968" s="13"/>
      <c r="AV968" s="13"/>
      <c r="AW968" s="13"/>
      <c r="AX968" s="13"/>
      <c r="AY968" s="13"/>
      <c r="AZ968" s="13"/>
    </row>
    <row r="969" spans="1:52" ht="15.75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  <c r="AK969" s="13"/>
      <c r="AL969" s="13"/>
      <c r="AM969" s="13"/>
      <c r="AN969" s="13"/>
      <c r="AO969" s="13"/>
      <c r="AP969" s="13"/>
      <c r="AQ969" s="13"/>
      <c r="AR969" s="13"/>
      <c r="AS969" s="13"/>
      <c r="AT969" s="13"/>
      <c r="AU969" s="13"/>
      <c r="AV969" s="13"/>
      <c r="AW969" s="13"/>
      <c r="AX969" s="13"/>
      <c r="AY969" s="13"/>
      <c r="AZ969" s="13"/>
    </row>
    <row r="970" spans="1:52" ht="15.75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  <c r="AK970" s="13"/>
      <c r="AL970" s="13"/>
      <c r="AM970" s="13"/>
      <c r="AN970" s="13"/>
      <c r="AO970" s="13"/>
      <c r="AP970" s="13"/>
      <c r="AQ970" s="13"/>
      <c r="AR970" s="13"/>
      <c r="AS970" s="13"/>
      <c r="AT970" s="13"/>
      <c r="AU970" s="13"/>
      <c r="AV970" s="13"/>
      <c r="AW970" s="13"/>
      <c r="AX970" s="13"/>
      <c r="AY970" s="13"/>
      <c r="AZ970" s="13"/>
    </row>
    <row r="971" spans="1:52" ht="15.75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  <c r="AK971" s="13"/>
      <c r="AL971" s="13"/>
      <c r="AM971" s="13"/>
      <c r="AN971" s="13"/>
      <c r="AO971" s="13"/>
      <c r="AP971" s="13"/>
      <c r="AQ971" s="13"/>
      <c r="AR971" s="13"/>
      <c r="AS971" s="13"/>
      <c r="AT971" s="13"/>
      <c r="AU971" s="13"/>
      <c r="AV971" s="13"/>
      <c r="AW971" s="13"/>
      <c r="AX971" s="13"/>
      <c r="AY971" s="13"/>
      <c r="AZ971" s="13"/>
    </row>
    <row r="972" spans="1:52" ht="15.75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  <c r="AK972" s="13"/>
      <c r="AL972" s="13"/>
      <c r="AM972" s="13"/>
      <c r="AN972" s="13"/>
      <c r="AO972" s="13"/>
      <c r="AP972" s="13"/>
      <c r="AQ972" s="13"/>
      <c r="AR972" s="13"/>
      <c r="AS972" s="13"/>
      <c r="AT972" s="13"/>
      <c r="AU972" s="13"/>
      <c r="AV972" s="13"/>
      <c r="AW972" s="13"/>
      <c r="AX972" s="13"/>
      <c r="AY972" s="13"/>
      <c r="AZ972" s="13"/>
    </row>
    <row r="973" spans="1:52" ht="15.75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  <c r="AK973" s="13"/>
      <c r="AL973" s="13"/>
      <c r="AM973" s="13"/>
      <c r="AN973" s="13"/>
      <c r="AO973" s="13"/>
      <c r="AP973" s="13"/>
      <c r="AQ973" s="13"/>
      <c r="AR973" s="13"/>
      <c r="AS973" s="13"/>
      <c r="AT973" s="13"/>
      <c r="AU973" s="13"/>
      <c r="AV973" s="13"/>
      <c r="AW973" s="13"/>
      <c r="AX973" s="13"/>
      <c r="AY973" s="13"/>
      <c r="AZ973" s="13"/>
    </row>
    <row r="974" spans="1:52" ht="15.75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  <c r="AK974" s="13"/>
      <c r="AL974" s="13"/>
      <c r="AM974" s="13"/>
      <c r="AN974" s="13"/>
      <c r="AO974" s="13"/>
      <c r="AP974" s="13"/>
      <c r="AQ974" s="13"/>
      <c r="AR974" s="13"/>
      <c r="AS974" s="13"/>
      <c r="AT974" s="13"/>
      <c r="AU974" s="13"/>
      <c r="AV974" s="13"/>
      <c r="AW974" s="13"/>
      <c r="AX974" s="13"/>
      <c r="AY974" s="13"/>
      <c r="AZ974" s="13"/>
    </row>
    <row r="975" spans="1:52" ht="15.75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  <c r="AK975" s="13"/>
      <c r="AL975" s="13"/>
      <c r="AM975" s="13"/>
      <c r="AN975" s="13"/>
      <c r="AO975" s="13"/>
      <c r="AP975" s="13"/>
      <c r="AQ975" s="13"/>
      <c r="AR975" s="13"/>
      <c r="AS975" s="13"/>
      <c r="AT975" s="13"/>
      <c r="AU975" s="13"/>
      <c r="AV975" s="13"/>
      <c r="AW975" s="13"/>
      <c r="AX975" s="13"/>
      <c r="AY975" s="13"/>
      <c r="AZ975" s="13"/>
    </row>
    <row r="976" spans="1:52" ht="15.75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  <c r="AK976" s="13"/>
      <c r="AL976" s="13"/>
      <c r="AM976" s="13"/>
      <c r="AN976" s="13"/>
      <c r="AO976" s="13"/>
      <c r="AP976" s="13"/>
      <c r="AQ976" s="13"/>
      <c r="AR976" s="13"/>
      <c r="AS976" s="13"/>
      <c r="AT976" s="13"/>
      <c r="AU976" s="13"/>
      <c r="AV976" s="13"/>
      <c r="AW976" s="13"/>
      <c r="AX976" s="13"/>
      <c r="AY976" s="13"/>
      <c r="AZ976" s="13"/>
    </row>
    <row r="977" spans="1:52" ht="15.75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  <c r="AK977" s="13"/>
      <c r="AL977" s="13"/>
      <c r="AM977" s="13"/>
      <c r="AN977" s="13"/>
      <c r="AO977" s="13"/>
      <c r="AP977" s="13"/>
      <c r="AQ977" s="13"/>
      <c r="AR977" s="13"/>
      <c r="AS977" s="13"/>
      <c r="AT977" s="13"/>
      <c r="AU977" s="13"/>
      <c r="AV977" s="13"/>
      <c r="AW977" s="13"/>
      <c r="AX977" s="13"/>
      <c r="AY977" s="13"/>
      <c r="AZ977" s="13"/>
    </row>
    <row r="978" spans="1:52" ht="15.75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  <c r="AK978" s="13"/>
      <c r="AL978" s="13"/>
      <c r="AM978" s="13"/>
      <c r="AN978" s="13"/>
      <c r="AO978" s="13"/>
      <c r="AP978" s="13"/>
      <c r="AQ978" s="13"/>
      <c r="AR978" s="13"/>
      <c r="AS978" s="13"/>
      <c r="AT978" s="13"/>
      <c r="AU978" s="13"/>
      <c r="AV978" s="13"/>
      <c r="AW978" s="13"/>
      <c r="AX978" s="13"/>
      <c r="AY978" s="13"/>
      <c r="AZ978" s="13"/>
    </row>
    <row r="979" spans="1:52" ht="15.75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  <c r="AK979" s="13"/>
      <c r="AL979" s="13"/>
      <c r="AM979" s="13"/>
      <c r="AN979" s="13"/>
      <c r="AO979" s="13"/>
      <c r="AP979" s="13"/>
      <c r="AQ979" s="13"/>
      <c r="AR979" s="13"/>
      <c r="AS979" s="13"/>
      <c r="AT979" s="13"/>
      <c r="AU979" s="13"/>
      <c r="AV979" s="13"/>
      <c r="AW979" s="13"/>
      <c r="AX979" s="13"/>
      <c r="AY979" s="13"/>
      <c r="AZ979" s="13"/>
    </row>
    <row r="980" spans="1:52" ht="15.75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  <c r="AK980" s="13"/>
      <c r="AL980" s="13"/>
      <c r="AM980" s="13"/>
      <c r="AN980" s="13"/>
      <c r="AO980" s="13"/>
      <c r="AP980" s="13"/>
      <c r="AQ980" s="13"/>
      <c r="AR980" s="13"/>
      <c r="AS980" s="13"/>
      <c r="AT980" s="13"/>
      <c r="AU980" s="13"/>
      <c r="AV980" s="13"/>
      <c r="AW980" s="13"/>
      <c r="AX980" s="13"/>
      <c r="AY980" s="13"/>
      <c r="AZ980" s="13"/>
    </row>
    <row r="981" spans="1:52" ht="15.75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  <c r="AK981" s="13"/>
      <c r="AL981" s="13"/>
      <c r="AM981" s="13"/>
      <c r="AN981" s="13"/>
      <c r="AO981" s="13"/>
      <c r="AP981" s="13"/>
      <c r="AQ981" s="13"/>
      <c r="AR981" s="13"/>
      <c r="AS981" s="13"/>
      <c r="AT981" s="13"/>
      <c r="AU981" s="13"/>
      <c r="AV981" s="13"/>
      <c r="AW981" s="13"/>
      <c r="AX981" s="13"/>
      <c r="AY981" s="13"/>
      <c r="AZ981" s="13"/>
    </row>
    <row r="982" spans="1:52" ht="15.75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  <c r="AK982" s="13"/>
      <c r="AL982" s="13"/>
      <c r="AM982" s="13"/>
      <c r="AN982" s="13"/>
      <c r="AO982" s="13"/>
      <c r="AP982" s="13"/>
      <c r="AQ982" s="13"/>
      <c r="AR982" s="13"/>
      <c r="AS982" s="13"/>
      <c r="AT982" s="13"/>
      <c r="AU982" s="13"/>
      <c r="AV982" s="13"/>
      <c r="AW982" s="13"/>
      <c r="AX982" s="13"/>
      <c r="AY982" s="13"/>
      <c r="AZ982" s="13"/>
    </row>
    <row r="983" spans="1:52" ht="15.75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  <c r="AK983" s="13"/>
      <c r="AL983" s="13"/>
      <c r="AM983" s="13"/>
      <c r="AN983" s="13"/>
      <c r="AO983" s="13"/>
      <c r="AP983" s="13"/>
      <c r="AQ983" s="13"/>
      <c r="AR983" s="13"/>
      <c r="AS983" s="13"/>
      <c r="AT983" s="13"/>
      <c r="AU983" s="13"/>
      <c r="AV983" s="13"/>
      <c r="AW983" s="13"/>
      <c r="AX983" s="13"/>
      <c r="AY983" s="13"/>
      <c r="AZ983" s="13"/>
    </row>
    <row r="984" spans="1:52" ht="15.75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  <c r="AK984" s="13"/>
      <c r="AL984" s="13"/>
      <c r="AM984" s="13"/>
      <c r="AN984" s="13"/>
      <c r="AO984" s="13"/>
      <c r="AP984" s="13"/>
      <c r="AQ984" s="13"/>
      <c r="AR984" s="13"/>
      <c r="AS984" s="13"/>
      <c r="AT984" s="13"/>
      <c r="AU984" s="13"/>
      <c r="AV984" s="13"/>
      <c r="AW984" s="13"/>
      <c r="AX984" s="13"/>
      <c r="AY984" s="13"/>
      <c r="AZ984" s="13"/>
    </row>
    <row r="985" spans="1:52" ht="15.75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  <c r="AK985" s="13"/>
      <c r="AL985" s="13"/>
      <c r="AM985" s="13"/>
      <c r="AN985" s="13"/>
      <c r="AO985" s="13"/>
      <c r="AP985" s="13"/>
      <c r="AQ985" s="13"/>
      <c r="AR985" s="13"/>
      <c r="AS985" s="13"/>
      <c r="AT985" s="13"/>
      <c r="AU985" s="13"/>
      <c r="AV985" s="13"/>
      <c r="AW985" s="13"/>
      <c r="AX985" s="13"/>
      <c r="AY985" s="13"/>
      <c r="AZ985" s="13"/>
    </row>
    <row r="986" spans="1:52" ht="15.75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  <c r="AK986" s="13"/>
      <c r="AL986" s="13"/>
      <c r="AM986" s="13"/>
      <c r="AN986" s="13"/>
      <c r="AO986" s="13"/>
      <c r="AP986" s="13"/>
      <c r="AQ986" s="13"/>
      <c r="AR986" s="13"/>
      <c r="AS986" s="13"/>
      <c r="AT986" s="13"/>
      <c r="AU986" s="13"/>
      <c r="AV986" s="13"/>
      <c r="AW986" s="13"/>
      <c r="AX986" s="13"/>
      <c r="AY986" s="13"/>
      <c r="AZ986" s="13"/>
    </row>
    <row r="987" spans="1:52" ht="15.75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  <c r="AK987" s="13"/>
      <c r="AL987" s="13"/>
      <c r="AM987" s="13"/>
      <c r="AN987" s="13"/>
      <c r="AO987" s="13"/>
      <c r="AP987" s="13"/>
      <c r="AQ987" s="13"/>
      <c r="AR987" s="13"/>
      <c r="AS987" s="13"/>
      <c r="AT987" s="13"/>
      <c r="AU987" s="13"/>
      <c r="AV987" s="13"/>
      <c r="AW987" s="13"/>
      <c r="AX987" s="13"/>
      <c r="AY987" s="13"/>
      <c r="AZ987" s="13"/>
    </row>
    <row r="988" spans="1:52" ht="15.75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  <c r="AK988" s="13"/>
      <c r="AL988" s="13"/>
      <c r="AM988" s="13"/>
      <c r="AN988" s="13"/>
      <c r="AO988" s="13"/>
      <c r="AP988" s="13"/>
      <c r="AQ988" s="13"/>
      <c r="AR988" s="13"/>
      <c r="AS988" s="13"/>
      <c r="AT988" s="13"/>
      <c r="AU988" s="13"/>
      <c r="AV988" s="13"/>
      <c r="AW988" s="13"/>
      <c r="AX988" s="13"/>
      <c r="AY988" s="13"/>
      <c r="AZ988" s="13"/>
    </row>
    <row r="989" spans="1:52" ht="15.75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  <c r="AK989" s="13"/>
      <c r="AL989" s="13"/>
      <c r="AM989" s="13"/>
      <c r="AN989" s="13"/>
      <c r="AO989" s="13"/>
      <c r="AP989" s="13"/>
      <c r="AQ989" s="13"/>
      <c r="AR989" s="13"/>
      <c r="AS989" s="13"/>
      <c r="AT989" s="13"/>
      <c r="AU989" s="13"/>
      <c r="AV989" s="13"/>
      <c r="AW989" s="13"/>
      <c r="AX989" s="13"/>
      <c r="AY989" s="13"/>
      <c r="AZ989" s="13"/>
    </row>
    <row r="990" spans="1:52" ht="15.75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  <c r="AK990" s="13"/>
      <c r="AL990" s="13"/>
      <c r="AM990" s="13"/>
      <c r="AN990" s="13"/>
      <c r="AO990" s="13"/>
      <c r="AP990" s="13"/>
      <c r="AQ990" s="13"/>
      <c r="AR990" s="13"/>
      <c r="AS990" s="13"/>
      <c r="AT990" s="13"/>
      <c r="AU990" s="13"/>
      <c r="AV990" s="13"/>
      <c r="AW990" s="13"/>
      <c r="AX990" s="13"/>
      <c r="AY990" s="13"/>
      <c r="AZ990" s="13"/>
    </row>
    <row r="991" spans="1:52" ht="15.75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  <c r="AK991" s="13"/>
      <c r="AL991" s="13"/>
      <c r="AM991" s="13"/>
      <c r="AN991" s="13"/>
      <c r="AO991" s="13"/>
      <c r="AP991" s="13"/>
      <c r="AQ991" s="13"/>
      <c r="AR991" s="13"/>
      <c r="AS991" s="13"/>
      <c r="AT991" s="13"/>
      <c r="AU991" s="13"/>
      <c r="AV991" s="13"/>
      <c r="AW991" s="13"/>
      <c r="AX991" s="13"/>
      <c r="AY991" s="13"/>
      <c r="AZ991" s="13"/>
    </row>
    <row r="992" spans="1:52" ht="15.75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  <c r="AK992" s="13"/>
      <c r="AL992" s="13"/>
      <c r="AM992" s="13"/>
      <c r="AN992" s="13"/>
      <c r="AO992" s="13"/>
      <c r="AP992" s="13"/>
      <c r="AQ992" s="13"/>
      <c r="AR992" s="13"/>
      <c r="AS992" s="13"/>
      <c r="AT992" s="13"/>
      <c r="AU992" s="13"/>
      <c r="AV992" s="13"/>
      <c r="AW992" s="13"/>
      <c r="AX992" s="13"/>
      <c r="AY992" s="13"/>
      <c r="AZ992" s="13"/>
    </row>
    <row r="993" spans="1:52" ht="15.75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  <c r="AK993" s="13"/>
      <c r="AL993" s="13"/>
      <c r="AM993" s="13"/>
      <c r="AN993" s="13"/>
      <c r="AO993" s="13"/>
      <c r="AP993" s="13"/>
      <c r="AQ993" s="13"/>
      <c r="AR993" s="13"/>
      <c r="AS993" s="13"/>
      <c r="AT993" s="13"/>
      <c r="AU993" s="13"/>
      <c r="AV993" s="13"/>
      <c r="AW993" s="13"/>
      <c r="AX993" s="13"/>
      <c r="AY993" s="13"/>
      <c r="AZ993" s="13"/>
    </row>
    <row r="994" spans="1:52" ht="15.75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  <c r="AK994" s="13"/>
      <c r="AL994" s="13"/>
      <c r="AM994" s="13"/>
      <c r="AN994" s="13"/>
      <c r="AO994" s="13"/>
      <c r="AP994" s="13"/>
      <c r="AQ994" s="13"/>
      <c r="AR994" s="13"/>
      <c r="AS994" s="13"/>
      <c r="AT994" s="13"/>
      <c r="AU994" s="13"/>
      <c r="AV994" s="13"/>
      <c r="AW994" s="13"/>
      <c r="AX994" s="13"/>
      <c r="AY994" s="13"/>
      <c r="AZ994" s="13"/>
    </row>
    <row r="995" spans="1:52" ht="15.75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  <c r="AK995" s="13"/>
      <c r="AL995" s="13"/>
      <c r="AM995" s="13"/>
      <c r="AN995" s="13"/>
      <c r="AO995" s="13"/>
      <c r="AP995" s="13"/>
      <c r="AQ995" s="13"/>
      <c r="AR995" s="13"/>
      <c r="AS995" s="13"/>
      <c r="AT995" s="13"/>
      <c r="AU995" s="13"/>
      <c r="AV995" s="13"/>
      <c r="AW995" s="13"/>
      <c r="AX995" s="13"/>
      <c r="AY995" s="13"/>
      <c r="AZ995" s="13"/>
    </row>
    <row r="996" spans="1:52" ht="15.75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  <c r="AK996" s="13"/>
      <c r="AL996" s="13"/>
      <c r="AM996" s="13"/>
      <c r="AN996" s="13"/>
      <c r="AO996" s="13"/>
      <c r="AP996" s="13"/>
      <c r="AQ996" s="13"/>
      <c r="AR996" s="13"/>
      <c r="AS996" s="13"/>
      <c r="AT996" s="13"/>
      <c r="AU996" s="13"/>
      <c r="AV996" s="13"/>
      <c r="AW996" s="13"/>
      <c r="AX996" s="13"/>
      <c r="AY996" s="13"/>
      <c r="AZ996" s="13"/>
    </row>
    <row r="997" spans="1:52" ht="15.75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  <c r="AK997" s="13"/>
      <c r="AL997" s="13"/>
      <c r="AM997" s="13"/>
      <c r="AN997" s="13"/>
      <c r="AO997" s="13"/>
      <c r="AP997" s="13"/>
      <c r="AQ997" s="13"/>
      <c r="AR997" s="13"/>
      <c r="AS997" s="13"/>
      <c r="AT997" s="13"/>
      <c r="AU997" s="13"/>
      <c r="AV997" s="13"/>
      <c r="AW997" s="13"/>
      <c r="AX997" s="13"/>
      <c r="AY997" s="13"/>
      <c r="AZ997" s="13"/>
    </row>
    <row r="998" spans="1:52" ht="15.75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  <c r="AK998" s="13"/>
      <c r="AL998" s="13"/>
      <c r="AM998" s="13"/>
      <c r="AN998" s="13"/>
      <c r="AO998" s="13"/>
      <c r="AP998" s="13"/>
      <c r="AQ998" s="13"/>
      <c r="AR998" s="13"/>
      <c r="AS998" s="13"/>
      <c r="AT998" s="13"/>
      <c r="AU998" s="13"/>
      <c r="AV998" s="13"/>
      <c r="AW998" s="13"/>
      <c r="AX998" s="13"/>
      <c r="AY998" s="13"/>
      <c r="AZ998" s="13"/>
    </row>
    <row r="999" spans="1:52" ht="15.75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  <c r="AK999" s="13"/>
      <c r="AL999" s="13"/>
      <c r="AM999" s="13"/>
      <c r="AN999" s="13"/>
      <c r="AO999" s="13"/>
      <c r="AP999" s="13"/>
      <c r="AQ999" s="13"/>
      <c r="AR999" s="13"/>
      <c r="AS999" s="13"/>
      <c r="AT999" s="13"/>
      <c r="AU999" s="13"/>
      <c r="AV999" s="13"/>
      <c r="AW999" s="13"/>
      <c r="AX999" s="13"/>
      <c r="AY999" s="13"/>
      <c r="AZ999" s="13"/>
    </row>
    <row r="1000" spans="1:52" ht="15.75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  <c r="AK1000" s="13"/>
      <c r="AL1000" s="13"/>
      <c r="AM1000" s="13"/>
      <c r="AN1000" s="13"/>
      <c r="AO1000" s="13"/>
      <c r="AP1000" s="13"/>
      <c r="AQ1000" s="13"/>
      <c r="AR1000" s="13"/>
      <c r="AS1000" s="13"/>
      <c r="AT1000" s="13"/>
      <c r="AU1000" s="13"/>
      <c r="AV1000" s="13"/>
      <c r="AW1000" s="13"/>
      <c r="AX1000" s="13"/>
      <c r="AY1000" s="13"/>
      <c r="AZ1000" s="13"/>
    </row>
  </sheetData>
  <mergeCells count="11">
    <mergeCell ref="AL2:AO2"/>
    <mergeCell ref="AQ1:AW1"/>
    <mergeCell ref="B2:E2"/>
    <mergeCell ref="F2:I2"/>
    <mergeCell ref="J2:M2"/>
    <mergeCell ref="N2:Q2"/>
    <mergeCell ref="R2:U2"/>
    <mergeCell ref="V2:Y2"/>
    <mergeCell ref="Z2:AC2"/>
    <mergeCell ref="AD2:AG2"/>
    <mergeCell ref="AH2:AK2"/>
  </mergeCells>
  <conditionalFormatting sqref="Q3:Q5 E4:E12 I5:I12 I3 M3:M4 M6:M12 Q7:Q12 U3:U6 U8:U12 Y3:Y7 Y9:Y12 AC3:AC8 AC10:AC12 AG3:AG9 AG11:AG12 AK3:AK10 AK12 AO3:AO11">
    <cfRule type="cellIs" dxfId="23" priority="1" stopIfTrue="1" operator="equal">
      <formula>"g"</formula>
    </cfRule>
  </conditionalFormatting>
  <conditionalFormatting sqref="Q3:Q5 E4:E12 I5:I12 I3 M3:M4 M6:M12 Q7:Q12 U3:U6 U8:U12 Y3:Y7 Y9:Y12 AC3:AC8 AC10:AC12 AG3:AG9 AG11:AG12 AK3:AK10 AK12 AO3:AO11">
    <cfRule type="cellIs" dxfId="22" priority="2" stopIfTrue="1" operator="equal">
      <formula>"d"</formula>
    </cfRule>
  </conditionalFormatting>
  <conditionalFormatting sqref="Q3:Q5 E4:E12 I5:I12 I3 M3:M4 M6:M12 Q7:Q12 U3:U6 U8:U12 Y3:Y7 Y9:Y12 AC3:AC8 AC10:AC12 AG3:AG9 AG11:AG12 AK3:AK10 AK12 AO3:AO11">
    <cfRule type="cellIs" dxfId="21" priority="3" stopIfTrue="1" operator="equal">
      <formula>"v"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DE561-2AAC-9D4F-BDBB-C8502C5058D9}">
  <dimension ref="A1:AS1000"/>
  <sheetViews>
    <sheetView zoomScale="160" zoomScaleNormal="160" workbookViewId="0">
      <selection activeCell="AT6" sqref="AT6"/>
    </sheetView>
  </sheetViews>
  <sheetFormatPr defaultColWidth="13.5" defaultRowHeight="15.75"/>
  <cols>
    <col min="1" max="1" width="16.5" style="16" customWidth="1"/>
    <col min="2" max="8" width="1.875" style="16" customWidth="1"/>
    <col min="9" max="9" width="4.5" style="16" customWidth="1"/>
    <col min="10" max="12" width="1.875" style="16" customWidth="1"/>
    <col min="13" max="13" width="2.625" style="16" customWidth="1"/>
    <col min="14" max="20" width="1.875" style="16" customWidth="1"/>
    <col min="21" max="21" width="2.5" style="16" customWidth="1"/>
    <col min="22" max="24" width="1.875" style="16" customWidth="1"/>
    <col min="25" max="25" width="3.125" style="16" customWidth="1"/>
    <col min="26" max="32" width="1.875" style="16" customWidth="1"/>
    <col min="33" max="33" width="2.625" style="16" customWidth="1"/>
    <col min="34" max="34" width="0.875" style="16" customWidth="1"/>
    <col min="35" max="38" width="1.875" style="16" customWidth="1"/>
    <col min="39" max="39" width="2.875" style="16" customWidth="1"/>
    <col min="40" max="40" width="3" style="16" customWidth="1"/>
    <col min="41" max="41" width="3.375" style="16" customWidth="1"/>
    <col min="42" max="42" width="0.5" style="16" customWidth="1"/>
    <col min="43" max="43" width="1.875" style="16" customWidth="1"/>
    <col min="44" max="44" width="0.5" style="16" customWidth="1"/>
    <col min="45" max="45" width="1.875" style="16" customWidth="1"/>
    <col min="46" max="16384" width="13.5" style="16"/>
  </cols>
  <sheetData>
    <row r="1" spans="1:45" ht="16.5" customHeight="1" thickBot="1">
      <c r="A1" s="12" t="s">
        <v>92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40">
        <v>43786</v>
      </c>
      <c r="AJ1" s="141"/>
      <c r="AK1" s="141"/>
      <c r="AL1" s="141"/>
      <c r="AM1" s="141"/>
      <c r="AN1" s="141"/>
      <c r="AO1" s="141"/>
      <c r="AP1" s="13"/>
      <c r="AQ1" s="14"/>
      <c r="AR1" s="15"/>
    </row>
    <row r="2" spans="1:45" ht="33.75" customHeight="1" thickTop="1" thickBot="1">
      <c r="A2" s="89" t="s">
        <v>80</v>
      </c>
      <c r="B2" s="144" t="str">
        <f>(A3)</f>
        <v>ifj. Farkas Gábor</v>
      </c>
      <c r="C2" s="139"/>
      <c r="D2" s="139"/>
      <c r="E2" s="139"/>
      <c r="F2" s="138" t="str">
        <f>(A4)</f>
        <v>Fülöp Elemér</v>
      </c>
      <c r="G2" s="139"/>
      <c r="H2" s="139"/>
      <c r="I2" s="139"/>
      <c r="J2" s="138" t="str">
        <f>(A5)</f>
        <v>Bottyán Zoltán</v>
      </c>
      <c r="K2" s="139"/>
      <c r="L2" s="139"/>
      <c r="M2" s="139"/>
      <c r="N2" s="138" t="str">
        <f>(A6)</f>
        <v>Szili Balázs</v>
      </c>
      <c r="O2" s="139"/>
      <c r="P2" s="139"/>
      <c r="Q2" s="139"/>
      <c r="R2" s="138" t="str">
        <f>(A7)</f>
        <v>Horváth Imre</v>
      </c>
      <c r="S2" s="139"/>
      <c r="T2" s="139"/>
      <c r="U2" s="139"/>
      <c r="V2" s="138" t="str">
        <f>(A8)</f>
        <v>Debreczy István</v>
      </c>
      <c r="W2" s="139"/>
      <c r="X2" s="139"/>
      <c r="Y2" s="139"/>
      <c r="Z2" s="138" t="str">
        <f>(A9)</f>
        <v>pihen</v>
      </c>
      <c r="AA2" s="139"/>
      <c r="AB2" s="139"/>
      <c r="AC2" s="139"/>
      <c r="AD2" s="138" t="str">
        <f>(A10)</f>
        <v>Szirmay Endre</v>
      </c>
      <c r="AE2" s="139"/>
      <c r="AF2" s="139"/>
      <c r="AG2" s="139"/>
      <c r="AH2" s="18"/>
      <c r="AI2" s="19" t="s">
        <v>81</v>
      </c>
      <c r="AJ2" s="20" t="s">
        <v>82</v>
      </c>
      <c r="AK2" s="20" t="s">
        <v>83</v>
      </c>
      <c r="AL2" s="20" t="s">
        <v>84</v>
      </c>
      <c r="AM2" s="20" t="s">
        <v>85</v>
      </c>
      <c r="AN2" s="20" t="s">
        <v>86</v>
      </c>
      <c r="AO2" s="21" t="s">
        <v>87</v>
      </c>
      <c r="AP2" s="13"/>
      <c r="AQ2" s="22" t="s">
        <v>88</v>
      </c>
      <c r="AR2" s="23"/>
      <c r="AS2" s="24" t="s">
        <v>89</v>
      </c>
    </row>
    <row r="3" spans="1:45" ht="16.5" customHeight="1" thickTop="1">
      <c r="A3" s="25" t="s">
        <v>4</v>
      </c>
      <c r="B3" s="26"/>
      <c r="C3" s="27"/>
      <c r="D3" s="27"/>
      <c r="E3" s="27"/>
      <c r="F3" s="28">
        <v>7</v>
      </c>
      <c r="G3" s="29">
        <f>(N42)</f>
        <v>2</v>
      </c>
      <c r="H3" s="29">
        <f>(P42)</f>
        <v>1</v>
      </c>
      <c r="I3" s="30" t="str">
        <f>IF(G3=".","-",IF(G3&gt;H3,"g",IF(G3=H3,"d","v")))</f>
        <v>g</v>
      </c>
      <c r="J3" s="28">
        <v>6</v>
      </c>
      <c r="K3" s="31">
        <f>(N37)</f>
        <v>3</v>
      </c>
      <c r="L3" s="31">
        <f>(P37)</f>
        <v>2</v>
      </c>
      <c r="M3" s="30" t="str">
        <f t="shared" ref="M3:M4" si="0">IF(K3=".","-",IF(K3&gt;L3,"g",IF(K3=L3,"d","v")))</f>
        <v>g</v>
      </c>
      <c r="N3" s="28">
        <v>5</v>
      </c>
      <c r="O3" s="31">
        <f>(N32)</f>
        <v>2</v>
      </c>
      <c r="P3" s="31">
        <f>(P32)</f>
        <v>2</v>
      </c>
      <c r="Q3" s="30" t="str">
        <f t="shared" ref="Q3:Q5" si="1">IF(O3=".","-",IF(O3&gt;P3,"g",IF(O3=P3,"d","v")))</f>
        <v>d</v>
      </c>
      <c r="R3" s="28">
        <v>4</v>
      </c>
      <c r="S3" s="31">
        <f>(N27)</f>
        <v>0</v>
      </c>
      <c r="T3" s="31">
        <f>(P27)</f>
        <v>3</v>
      </c>
      <c r="U3" s="30" t="str">
        <f t="shared" ref="U3:U6" si="2">IF(S3=".","-",IF(S3&gt;T3,"g",IF(S3=T3,"d","v")))</f>
        <v>v</v>
      </c>
      <c r="V3" s="28">
        <v>3</v>
      </c>
      <c r="W3" s="31">
        <f>(N22)</f>
        <v>2</v>
      </c>
      <c r="X3" s="31">
        <f>(P22)</f>
        <v>1</v>
      </c>
      <c r="Y3" s="30" t="str">
        <f t="shared" ref="Y3:Y7" si="3">IF(W3=".","-",IF(W3&gt;X3,"g",IF(W3=X3,"d","v")))</f>
        <v>g</v>
      </c>
      <c r="Z3" s="28">
        <v>2</v>
      </c>
      <c r="AA3" s="31" t="str">
        <f>(N17)</f>
        <v>.</v>
      </c>
      <c r="AB3" s="31" t="str">
        <f>(P17)</f>
        <v>.</v>
      </c>
      <c r="AC3" s="30" t="str">
        <f t="shared" ref="AC3:AC8" si="4">IF(AA3=".","-",IF(AA3&gt;AB3,"g",IF(AA3=AB3,"d","v")))</f>
        <v>-</v>
      </c>
      <c r="AD3" s="28">
        <v>1</v>
      </c>
      <c r="AE3" s="31">
        <f>(N12)</f>
        <v>5</v>
      </c>
      <c r="AF3" s="31">
        <f>(P12)</f>
        <v>0</v>
      </c>
      <c r="AG3" s="30" t="str">
        <f t="shared" ref="AG3:AG9" si="5">IF(AE3=".","-",IF(AE3&gt;AF3,"g",IF(AE3=AF3,"d","v")))</f>
        <v>g</v>
      </c>
      <c r="AH3" s="32"/>
      <c r="AI3">
        <f t="shared" ref="AI3:AI10" si="6">SUM(AJ3:AL3)</f>
        <v>6</v>
      </c>
      <c r="AJ3">
        <f t="shared" ref="AJ3:AJ10" si="7">COUNTIF(B3:AG3,"g")</f>
        <v>4</v>
      </c>
      <c r="AK3">
        <f t="shared" ref="AK3:AK10" si="8">COUNTIF(B3:AG3,"d")</f>
        <v>1</v>
      </c>
      <c r="AL3">
        <f t="shared" ref="AL3:AL10" si="9">COUNTIF(B3:AG3,"v")</f>
        <v>1</v>
      </c>
      <c r="AM3" s="33">
        <f t="shared" ref="AM3:AN3" si="10">SUM(IF(G3&lt;&gt;".",G3)+IF(K3&lt;&gt;".",K3)+IF(O3&lt;&gt;".",O3)+IF(S3&lt;&gt;".",S3)+IF(W3&lt;&gt;".",W3)+IF(AA3&lt;&gt;".",AA3)+IF(AE3&lt;&gt;".",AE3))</f>
        <v>14</v>
      </c>
      <c r="AN3" s="33">
        <f t="shared" si="10"/>
        <v>9</v>
      </c>
      <c r="AO3" s="34">
        <f t="shared" ref="AO3:AO10" si="11">SUM(AJ3*3+AK3*1)</f>
        <v>13</v>
      </c>
      <c r="AP3" s="13"/>
      <c r="AQ3" s="35">
        <f t="shared" ref="AQ3:AQ9" si="12">RANK(AO3,$AO$3:$AO$10,0)</f>
        <v>1</v>
      </c>
      <c r="AR3" s="36"/>
      <c r="AS3" s="37">
        <f t="shared" ref="AS3:AS10" si="13">SUM(AM3-AN3)</f>
        <v>5</v>
      </c>
    </row>
    <row r="4" spans="1:45" ht="15.75" customHeight="1">
      <c r="A4" s="38" t="s">
        <v>0</v>
      </c>
      <c r="B4" s="39">
        <v>7</v>
      </c>
      <c r="C4" s="29">
        <f>(P42)</f>
        <v>1</v>
      </c>
      <c r="D4" s="29">
        <f>(N42)</f>
        <v>2</v>
      </c>
      <c r="E4" s="43" t="str">
        <f t="shared" ref="E4:E10" si="14">IF(C4=".","-",IF(C4&gt;D4,"g",IF(C4=D4,"d","v")))</f>
        <v>v</v>
      </c>
      <c r="F4" s="41"/>
      <c r="G4" s="42"/>
      <c r="H4" s="42"/>
      <c r="I4" s="42"/>
      <c r="J4" s="39">
        <v>5</v>
      </c>
      <c r="K4" s="29">
        <f>(N33)</f>
        <v>2</v>
      </c>
      <c r="L4" s="29">
        <f>(P33)</f>
        <v>1</v>
      </c>
      <c r="M4" s="43" t="str">
        <f t="shared" si="0"/>
        <v>g</v>
      </c>
      <c r="N4" s="39">
        <v>4</v>
      </c>
      <c r="O4" s="29">
        <f>(N28)</f>
        <v>0</v>
      </c>
      <c r="P4" s="29">
        <f>(P28)</f>
        <v>0</v>
      </c>
      <c r="Q4" s="43" t="str">
        <f t="shared" si="1"/>
        <v>d</v>
      </c>
      <c r="R4" s="39">
        <v>3</v>
      </c>
      <c r="S4" s="29">
        <f>(N23)</f>
        <v>4</v>
      </c>
      <c r="T4" s="29">
        <f>(P23)</f>
        <v>1</v>
      </c>
      <c r="U4" s="43" t="str">
        <f t="shared" si="2"/>
        <v>g</v>
      </c>
      <c r="V4" s="39">
        <v>2</v>
      </c>
      <c r="W4" s="29">
        <f>(N18)</f>
        <v>3</v>
      </c>
      <c r="X4" s="29">
        <f>(P18)</f>
        <v>0</v>
      </c>
      <c r="Y4" s="43" t="str">
        <f t="shared" si="3"/>
        <v>g</v>
      </c>
      <c r="Z4" s="39">
        <v>1</v>
      </c>
      <c r="AA4" s="29" t="str">
        <f>(N13)</f>
        <v>.</v>
      </c>
      <c r="AB4" s="29" t="str">
        <f>(P13)</f>
        <v>.</v>
      </c>
      <c r="AC4" s="43" t="str">
        <f t="shared" si="4"/>
        <v>-</v>
      </c>
      <c r="AD4" s="39">
        <v>6</v>
      </c>
      <c r="AE4" s="29">
        <f>(N38)</f>
        <v>2</v>
      </c>
      <c r="AF4" s="29">
        <f>(P38)</f>
        <v>1</v>
      </c>
      <c r="AG4" s="43" t="str">
        <f t="shared" si="5"/>
        <v>g</v>
      </c>
      <c r="AH4" s="44"/>
      <c r="AI4">
        <f t="shared" si="6"/>
        <v>6</v>
      </c>
      <c r="AJ4">
        <f t="shared" si="7"/>
        <v>4</v>
      </c>
      <c r="AK4">
        <f t="shared" si="8"/>
        <v>1</v>
      </c>
      <c r="AL4">
        <f t="shared" si="9"/>
        <v>1</v>
      </c>
      <c r="AM4" s="33">
        <f t="shared" ref="AM4:AN4" si="15">SUM(IF(C4&lt;&gt;".",C4)+IF(K4&lt;&gt;".",K4)+IF(O4&lt;&gt;".",O4)+IF(S4&lt;&gt;".",S4)+IF(W4&lt;&gt;".",W4)+IF(AA4&lt;&gt;".",AA4)+IF(AE4&lt;&gt;".",AE4))</f>
        <v>12</v>
      </c>
      <c r="AN4" s="33">
        <f t="shared" si="15"/>
        <v>5</v>
      </c>
      <c r="AO4" s="45">
        <f t="shared" si="11"/>
        <v>13</v>
      </c>
      <c r="AP4" s="13"/>
      <c r="AQ4" s="35">
        <v>2</v>
      </c>
      <c r="AR4" s="36"/>
      <c r="AS4" s="37">
        <f t="shared" si="13"/>
        <v>7</v>
      </c>
    </row>
    <row r="5" spans="1:45" ht="15.75" customHeight="1">
      <c r="A5" s="38" t="s">
        <v>33</v>
      </c>
      <c r="B5" s="39">
        <v>6</v>
      </c>
      <c r="C5" s="29">
        <f>(P37)</f>
        <v>2</v>
      </c>
      <c r="D5" s="29">
        <f>(N37)</f>
        <v>3</v>
      </c>
      <c r="E5" s="43" t="str">
        <f t="shared" si="14"/>
        <v>v</v>
      </c>
      <c r="F5" s="39">
        <v>5</v>
      </c>
      <c r="G5" s="29">
        <f>(P33)</f>
        <v>1</v>
      </c>
      <c r="H5" s="29">
        <f>(N33)</f>
        <v>2</v>
      </c>
      <c r="I5" s="43" t="str">
        <f t="shared" ref="I5:I10" si="16">IF(G5=".","-",IF(G5&gt;H5,"g",IF(G5=H5,"d","v")))</f>
        <v>v</v>
      </c>
      <c r="J5" s="41"/>
      <c r="K5" s="42"/>
      <c r="L5" s="42"/>
      <c r="M5" s="42"/>
      <c r="N5" s="39">
        <v>3</v>
      </c>
      <c r="O5" s="29">
        <f>(N24)</f>
        <v>0</v>
      </c>
      <c r="P5" s="29">
        <f>(P24)</f>
        <v>1</v>
      </c>
      <c r="Q5" s="43" t="str">
        <f t="shared" si="1"/>
        <v>v</v>
      </c>
      <c r="R5" s="39">
        <v>2</v>
      </c>
      <c r="S5" s="29">
        <f>(N19)</f>
        <v>1</v>
      </c>
      <c r="T5" s="29">
        <f>(P19)</f>
        <v>0</v>
      </c>
      <c r="U5" s="43" t="str">
        <f t="shared" si="2"/>
        <v>g</v>
      </c>
      <c r="V5" s="39">
        <v>1</v>
      </c>
      <c r="W5" s="29">
        <f>(N14)</f>
        <v>2</v>
      </c>
      <c r="X5" s="29">
        <f>(P14)</f>
        <v>2</v>
      </c>
      <c r="Y5" s="43" t="str">
        <f t="shared" si="3"/>
        <v>d</v>
      </c>
      <c r="Z5" s="39">
        <v>7</v>
      </c>
      <c r="AA5" s="29" t="str">
        <f>(N43)</f>
        <v>.</v>
      </c>
      <c r="AB5" s="29" t="str">
        <f>(P43)</f>
        <v>.</v>
      </c>
      <c r="AC5" s="43" t="str">
        <f t="shared" si="4"/>
        <v>-</v>
      </c>
      <c r="AD5" s="39">
        <v>4</v>
      </c>
      <c r="AE5" s="29">
        <f>(N29)</f>
        <v>0</v>
      </c>
      <c r="AF5" s="29">
        <f>(P29)</f>
        <v>2</v>
      </c>
      <c r="AG5" s="43" t="str">
        <f t="shared" si="5"/>
        <v>v</v>
      </c>
      <c r="AH5" s="44"/>
      <c r="AI5">
        <f t="shared" si="6"/>
        <v>6</v>
      </c>
      <c r="AJ5">
        <f t="shared" si="7"/>
        <v>1</v>
      </c>
      <c r="AK5">
        <f t="shared" si="8"/>
        <v>1</v>
      </c>
      <c r="AL5">
        <f t="shared" si="9"/>
        <v>4</v>
      </c>
      <c r="AM5" s="33">
        <f t="shared" ref="AM5:AN5" si="17">SUM(IF(C5&lt;&gt;".",C5)+IF(G5&lt;&gt;".",G5)+IF(O5&lt;&gt;".",O5)+IF(S5&lt;&gt;".",S5)+IF(W5&lt;&gt;".",W5)+IF(AA5&lt;&gt;".",AA5)+IF(AE5&lt;&gt;".",AE5))</f>
        <v>6</v>
      </c>
      <c r="AN5" s="33">
        <f t="shared" si="17"/>
        <v>10</v>
      </c>
      <c r="AO5" s="45">
        <f t="shared" si="11"/>
        <v>4</v>
      </c>
      <c r="AP5" s="13"/>
      <c r="AQ5" s="35">
        <f t="shared" si="12"/>
        <v>6</v>
      </c>
      <c r="AR5" s="36"/>
      <c r="AS5" s="37">
        <f t="shared" si="13"/>
        <v>-4</v>
      </c>
    </row>
    <row r="6" spans="1:45" ht="15.75" customHeight="1">
      <c r="A6" s="38" t="s">
        <v>10</v>
      </c>
      <c r="B6" s="39">
        <v>5</v>
      </c>
      <c r="C6" s="29">
        <f>(P32)</f>
        <v>2</v>
      </c>
      <c r="D6" s="29">
        <f>(N32)</f>
        <v>2</v>
      </c>
      <c r="E6" s="43" t="str">
        <f t="shared" si="14"/>
        <v>d</v>
      </c>
      <c r="F6" s="39">
        <v>4</v>
      </c>
      <c r="G6" s="29">
        <f>(P28)</f>
        <v>0</v>
      </c>
      <c r="H6" s="29">
        <f>(N28)</f>
        <v>0</v>
      </c>
      <c r="I6" s="43" t="str">
        <f t="shared" si="16"/>
        <v>d</v>
      </c>
      <c r="J6" s="39">
        <v>3</v>
      </c>
      <c r="K6" s="29">
        <f>(P24)</f>
        <v>1</v>
      </c>
      <c r="L6" s="29">
        <f>(N24)</f>
        <v>0</v>
      </c>
      <c r="M6" s="43" t="str">
        <f t="shared" ref="M6:M10" si="18">IF(K6=".","-",IF(K6&gt;L6,"g",IF(K6=L6,"d","v")))</f>
        <v>g</v>
      </c>
      <c r="N6" s="41"/>
      <c r="O6" s="42"/>
      <c r="P6" s="42"/>
      <c r="Q6" s="42"/>
      <c r="R6" s="39">
        <v>1</v>
      </c>
      <c r="S6" s="29">
        <f>(N15)</f>
        <v>2</v>
      </c>
      <c r="T6" s="29">
        <f>(P15)</f>
        <v>1</v>
      </c>
      <c r="U6" s="43" t="str">
        <f t="shared" si="2"/>
        <v>g</v>
      </c>
      <c r="V6" s="39">
        <v>7</v>
      </c>
      <c r="W6" s="29">
        <f>(N44)</f>
        <v>1</v>
      </c>
      <c r="X6" s="29">
        <f>(P44)</f>
        <v>1</v>
      </c>
      <c r="Y6" s="43" t="str">
        <f t="shared" si="3"/>
        <v>d</v>
      </c>
      <c r="Z6" s="39">
        <v>6</v>
      </c>
      <c r="AA6" s="29" t="str">
        <f>(N39)</f>
        <v>.</v>
      </c>
      <c r="AB6" s="29" t="str">
        <f>(P39)</f>
        <v>.</v>
      </c>
      <c r="AC6" s="43" t="str">
        <f t="shared" si="4"/>
        <v>-</v>
      </c>
      <c r="AD6" s="39">
        <v>2</v>
      </c>
      <c r="AE6" s="29">
        <f>(N20)</f>
        <v>1</v>
      </c>
      <c r="AF6" s="29">
        <f>(P20)</f>
        <v>0</v>
      </c>
      <c r="AG6" s="43" t="str">
        <f t="shared" si="5"/>
        <v>g</v>
      </c>
      <c r="AH6" s="44"/>
      <c r="AI6">
        <f t="shared" si="6"/>
        <v>6</v>
      </c>
      <c r="AJ6">
        <f t="shared" si="7"/>
        <v>3</v>
      </c>
      <c r="AK6">
        <f t="shared" si="8"/>
        <v>3</v>
      </c>
      <c r="AL6">
        <f t="shared" si="9"/>
        <v>0</v>
      </c>
      <c r="AM6" s="33">
        <f t="shared" ref="AM6:AN6" si="19">SUM(IF(C6&lt;&gt;".",C6)+IF(G6&lt;&gt;".",G6)+IF(K6&lt;&gt;".",K6)+IF(S6&lt;&gt;".",S6)+IF(W6&lt;&gt;".",W6)+IF(AA6&lt;&gt;".",AA6)+IF(AE6&lt;&gt;".",AE6))</f>
        <v>7</v>
      </c>
      <c r="AN6" s="33">
        <f t="shared" si="19"/>
        <v>4</v>
      </c>
      <c r="AO6" s="45">
        <f t="shared" si="11"/>
        <v>12</v>
      </c>
      <c r="AP6" s="13"/>
      <c r="AQ6" s="35">
        <f t="shared" si="12"/>
        <v>3</v>
      </c>
      <c r="AR6" s="36"/>
      <c r="AS6" s="37">
        <f t="shared" si="13"/>
        <v>3</v>
      </c>
    </row>
    <row r="7" spans="1:45" ht="15.75" customHeight="1">
      <c r="A7" s="38" t="s">
        <v>9</v>
      </c>
      <c r="B7" s="39">
        <v>4</v>
      </c>
      <c r="C7" s="29">
        <f>(P27)</f>
        <v>3</v>
      </c>
      <c r="D7" s="29">
        <f>(N27)</f>
        <v>0</v>
      </c>
      <c r="E7" s="43" t="str">
        <f t="shared" si="14"/>
        <v>g</v>
      </c>
      <c r="F7" s="39">
        <v>3</v>
      </c>
      <c r="G7" s="29">
        <f>(P23)</f>
        <v>1</v>
      </c>
      <c r="H7" s="29">
        <f>(N23)</f>
        <v>4</v>
      </c>
      <c r="I7" s="43" t="str">
        <f t="shared" si="16"/>
        <v>v</v>
      </c>
      <c r="J7" s="39">
        <v>2</v>
      </c>
      <c r="K7" s="29">
        <f>(P19)</f>
        <v>0</v>
      </c>
      <c r="L7" s="29">
        <f>(N19)</f>
        <v>1</v>
      </c>
      <c r="M7" s="43" t="str">
        <f t="shared" si="18"/>
        <v>v</v>
      </c>
      <c r="N7" s="39">
        <v>1</v>
      </c>
      <c r="O7" s="29">
        <f>(P15)</f>
        <v>1</v>
      </c>
      <c r="P7" s="29">
        <f>(N15)</f>
        <v>2</v>
      </c>
      <c r="Q7" s="43" t="str">
        <f t="shared" ref="Q7:Q10" si="20">IF(O7=".","-",IF(O7&gt;P7,"g",IF(O7=P7,"d","v")))</f>
        <v>v</v>
      </c>
      <c r="R7" s="41"/>
      <c r="S7" s="42"/>
      <c r="T7" s="42"/>
      <c r="U7" s="42"/>
      <c r="V7" s="39">
        <v>6</v>
      </c>
      <c r="W7" s="29">
        <f>(N40)</f>
        <v>1</v>
      </c>
      <c r="X7" s="29">
        <f>(P40)</f>
        <v>1</v>
      </c>
      <c r="Y7" s="43" t="str">
        <f t="shared" si="3"/>
        <v>d</v>
      </c>
      <c r="Z7" s="39">
        <v>5</v>
      </c>
      <c r="AA7" s="29" t="str">
        <f>(N34)</f>
        <v>.</v>
      </c>
      <c r="AB7" s="29" t="str">
        <f>(P34)</f>
        <v>.</v>
      </c>
      <c r="AC7" s="43" t="str">
        <f t="shared" si="4"/>
        <v>-</v>
      </c>
      <c r="AD7" s="39">
        <v>7</v>
      </c>
      <c r="AE7" s="29">
        <f>(N45)</f>
        <v>0</v>
      </c>
      <c r="AF7" s="29">
        <f>(P45)</f>
        <v>1</v>
      </c>
      <c r="AG7" s="43" t="str">
        <f t="shared" si="5"/>
        <v>v</v>
      </c>
      <c r="AH7" s="44"/>
      <c r="AI7">
        <f t="shared" si="6"/>
        <v>6</v>
      </c>
      <c r="AJ7">
        <f t="shared" si="7"/>
        <v>1</v>
      </c>
      <c r="AK7">
        <f t="shared" si="8"/>
        <v>1</v>
      </c>
      <c r="AL7">
        <f t="shared" si="9"/>
        <v>4</v>
      </c>
      <c r="AM7" s="33">
        <f t="shared" ref="AM7:AN7" si="21">SUM(IF(C7&lt;&gt;".",C7)+IF(G7&lt;&gt;".",G7)+IF(K7&lt;&gt;".",K7)+IF(O7&lt;&gt;".",O7)+IF(W7&lt;&gt;".",W7)+IF(AA7&lt;&gt;".",AA7)+IF(AE7&lt;&gt;".",AE7))</f>
        <v>6</v>
      </c>
      <c r="AN7" s="33">
        <f t="shared" si="21"/>
        <v>9</v>
      </c>
      <c r="AO7" s="45">
        <f t="shared" si="11"/>
        <v>4</v>
      </c>
      <c r="AP7" s="13"/>
      <c r="AQ7" s="35">
        <v>7</v>
      </c>
      <c r="AR7" s="36"/>
      <c r="AS7" s="37">
        <f t="shared" si="13"/>
        <v>-3</v>
      </c>
    </row>
    <row r="8" spans="1:45" ht="15.75" customHeight="1">
      <c r="A8" s="38" t="s">
        <v>7</v>
      </c>
      <c r="B8" s="39">
        <v>3</v>
      </c>
      <c r="C8" s="29">
        <f>(P22)</f>
        <v>1</v>
      </c>
      <c r="D8" s="29">
        <f>(N22)</f>
        <v>2</v>
      </c>
      <c r="E8" s="43" t="str">
        <f t="shared" si="14"/>
        <v>v</v>
      </c>
      <c r="F8" s="39">
        <v>2</v>
      </c>
      <c r="G8" s="29">
        <f>(P18)</f>
        <v>0</v>
      </c>
      <c r="H8" s="29">
        <f>(N18)</f>
        <v>3</v>
      </c>
      <c r="I8" s="43" t="str">
        <f t="shared" si="16"/>
        <v>v</v>
      </c>
      <c r="J8" s="39">
        <v>1</v>
      </c>
      <c r="K8" s="29">
        <f>(P14)</f>
        <v>2</v>
      </c>
      <c r="L8" s="29">
        <f>(N14)</f>
        <v>2</v>
      </c>
      <c r="M8" s="43" t="str">
        <f t="shared" si="18"/>
        <v>d</v>
      </c>
      <c r="N8" s="39">
        <v>7</v>
      </c>
      <c r="O8" s="29">
        <f>(P44)</f>
        <v>1</v>
      </c>
      <c r="P8" s="29">
        <f>(N44)</f>
        <v>1</v>
      </c>
      <c r="Q8" s="43" t="str">
        <f t="shared" si="20"/>
        <v>d</v>
      </c>
      <c r="R8" s="39">
        <v>6</v>
      </c>
      <c r="S8" s="29">
        <f>(P40)</f>
        <v>1</v>
      </c>
      <c r="T8" s="29">
        <f>(N40)</f>
        <v>1</v>
      </c>
      <c r="U8" s="43" t="str">
        <f t="shared" ref="U8:U10" si="22">IF(S8=".","-",IF(S8&gt;T8,"g",IF(S8=T8,"d","v")))</f>
        <v>d</v>
      </c>
      <c r="V8" s="41"/>
      <c r="W8" s="42"/>
      <c r="X8" s="42"/>
      <c r="Y8" s="42"/>
      <c r="Z8" s="39">
        <v>4</v>
      </c>
      <c r="AA8" s="29" t="str">
        <f>(N30)</f>
        <v>.</v>
      </c>
      <c r="AB8" s="29" t="str">
        <f>(P30)</f>
        <v>.</v>
      </c>
      <c r="AC8" s="43" t="str">
        <f t="shared" si="4"/>
        <v>-</v>
      </c>
      <c r="AD8" s="39">
        <v>5</v>
      </c>
      <c r="AE8" s="29">
        <f>(N35)</f>
        <v>2</v>
      </c>
      <c r="AF8" s="29">
        <f>(P35)</f>
        <v>1</v>
      </c>
      <c r="AG8" s="43" t="str">
        <f t="shared" si="5"/>
        <v>g</v>
      </c>
      <c r="AH8" s="44"/>
      <c r="AI8">
        <f t="shared" si="6"/>
        <v>6</v>
      </c>
      <c r="AJ8">
        <f t="shared" si="7"/>
        <v>1</v>
      </c>
      <c r="AK8">
        <f t="shared" si="8"/>
        <v>3</v>
      </c>
      <c r="AL8">
        <f t="shared" si="9"/>
        <v>2</v>
      </c>
      <c r="AM8" s="33">
        <f t="shared" ref="AM8:AN8" si="23">SUM(IF(C8&lt;&gt;".",C8)+IF(G8&lt;&gt;".",G8)+IF(K8&lt;&gt;".",K8)+IF(S8&lt;&gt;".",S8)+IF(O8&lt;&gt;".",O8)+IF(AA8&lt;&gt;".",AA8)+IF(AE8&lt;&gt;".",AE8))</f>
        <v>7</v>
      </c>
      <c r="AN8" s="33">
        <f t="shared" si="23"/>
        <v>10</v>
      </c>
      <c r="AO8" s="45">
        <f t="shared" si="11"/>
        <v>6</v>
      </c>
      <c r="AP8" s="13"/>
      <c r="AQ8" s="35">
        <f t="shared" si="12"/>
        <v>4</v>
      </c>
      <c r="AR8" s="36"/>
      <c r="AS8" s="37">
        <f t="shared" si="13"/>
        <v>-3</v>
      </c>
    </row>
    <row r="9" spans="1:45" ht="15.75" customHeight="1">
      <c r="A9" s="38" t="s">
        <v>93</v>
      </c>
      <c r="B9" s="39">
        <v>2</v>
      </c>
      <c r="C9" s="29" t="str">
        <f>(P17)</f>
        <v>.</v>
      </c>
      <c r="D9" s="29" t="str">
        <f>(N17)</f>
        <v>.</v>
      </c>
      <c r="E9" s="43" t="str">
        <f t="shared" si="14"/>
        <v>-</v>
      </c>
      <c r="F9" s="39">
        <v>1</v>
      </c>
      <c r="G9" s="29" t="str">
        <f>(P13)</f>
        <v>.</v>
      </c>
      <c r="H9" s="29" t="str">
        <f>(N13)</f>
        <v>.</v>
      </c>
      <c r="I9" s="43" t="str">
        <f t="shared" si="16"/>
        <v>-</v>
      </c>
      <c r="J9" s="39">
        <v>7</v>
      </c>
      <c r="K9" s="29" t="str">
        <f>(P43)</f>
        <v>.</v>
      </c>
      <c r="L9" s="29" t="str">
        <f>(N43)</f>
        <v>.</v>
      </c>
      <c r="M9" s="43" t="str">
        <f t="shared" si="18"/>
        <v>-</v>
      </c>
      <c r="N9" s="39">
        <v>6</v>
      </c>
      <c r="O9" s="29" t="str">
        <f>(P39)</f>
        <v>.</v>
      </c>
      <c r="P9" s="29" t="str">
        <f>(N39)</f>
        <v>.</v>
      </c>
      <c r="Q9" s="43" t="str">
        <f t="shared" si="20"/>
        <v>-</v>
      </c>
      <c r="R9" s="39">
        <v>5</v>
      </c>
      <c r="S9" s="29" t="str">
        <f>(P34)</f>
        <v>.</v>
      </c>
      <c r="T9" s="29" t="str">
        <f>(N34)</f>
        <v>.</v>
      </c>
      <c r="U9" s="43" t="str">
        <f t="shared" si="22"/>
        <v>-</v>
      </c>
      <c r="V9" s="39">
        <v>4</v>
      </c>
      <c r="W9" s="29" t="str">
        <f>(P30)</f>
        <v>.</v>
      </c>
      <c r="X9" s="29" t="str">
        <f>(N30)</f>
        <v>.</v>
      </c>
      <c r="Y9" s="43" t="str">
        <f t="shared" ref="Y9:Y10" si="24">IF(W9=".","-",IF(W9&gt;X9,"g",IF(W9=X9,"d","v")))</f>
        <v>-</v>
      </c>
      <c r="Z9" s="41"/>
      <c r="AA9" s="42"/>
      <c r="AB9" s="42"/>
      <c r="AC9" s="42"/>
      <c r="AD9" s="39">
        <v>3</v>
      </c>
      <c r="AE9" s="29" t="str">
        <f>(N25)</f>
        <v>.</v>
      </c>
      <c r="AF9" s="29" t="str">
        <f>(P25)</f>
        <v>.</v>
      </c>
      <c r="AG9" s="43" t="str">
        <f t="shared" si="5"/>
        <v>-</v>
      </c>
      <c r="AH9" s="44"/>
      <c r="AI9">
        <f t="shared" si="6"/>
        <v>0</v>
      </c>
      <c r="AJ9">
        <f t="shared" si="7"/>
        <v>0</v>
      </c>
      <c r="AK9">
        <f t="shared" si="8"/>
        <v>0</v>
      </c>
      <c r="AL9">
        <f t="shared" si="9"/>
        <v>0</v>
      </c>
      <c r="AM9" s="33">
        <f t="shared" ref="AM9:AN9" si="25">SUM(IF(C9&lt;&gt;".",C9)+IF(G9&lt;&gt;".",G9)+IF(K9&lt;&gt;".",K9)+IF(S9&lt;&gt;".",S9)+IF(W9&lt;&gt;".",W9)+IF(O9&lt;&gt;".",O9)+IF(AE9&lt;&gt;".",AE9))</f>
        <v>0</v>
      </c>
      <c r="AN9" s="33">
        <f t="shared" si="25"/>
        <v>0</v>
      </c>
      <c r="AO9" s="45">
        <f t="shared" si="11"/>
        <v>0</v>
      </c>
      <c r="AP9" s="90"/>
      <c r="AQ9" s="35">
        <f t="shared" si="12"/>
        <v>8</v>
      </c>
      <c r="AR9" s="36"/>
      <c r="AS9" s="37">
        <f t="shared" si="13"/>
        <v>0</v>
      </c>
    </row>
    <row r="10" spans="1:45" ht="16.5" customHeight="1" thickBot="1">
      <c r="A10" s="91" t="s">
        <v>34</v>
      </c>
      <c r="B10" s="92">
        <v>1</v>
      </c>
      <c r="C10" s="93">
        <f>(P12)</f>
        <v>0</v>
      </c>
      <c r="D10" s="93">
        <f>(N12)</f>
        <v>5</v>
      </c>
      <c r="E10" s="94" t="str">
        <f t="shared" si="14"/>
        <v>v</v>
      </c>
      <c r="F10" s="92">
        <v>6</v>
      </c>
      <c r="G10" s="93">
        <f>(P38)</f>
        <v>1</v>
      </c>
      <c r="H10" s="93">
        <f>(N38)</f>
        <v>2</v>
      </c>
      <c r="I10" s="94" t="str">
        <f t="shared" si="16"/>
        <v>v</v>
      </c>
      <c r="J10" s="92">
        <v>4</v>
      </c>
      <c r="K10" s="93">
        <f>(P29)</f>
        <v>2</v>
      </c>
      <c r="L10" s="93">
        <f>(N29)</f>
        <v>0</v>
      </c>
      <c r="M10" s="94" t="str">
        <f t="shared" si="18"/>
        <v>g</v>
      </c>
      <c r="N10" s="92">
        <v>2</v>
      </c>
      <c r="O10" s="93">
        <f>(P20)</f>
        <v>0</v>
      </c>
      <c r="P10" s="93">
        <f>(N20)</f>
        <v>1</v>
      </c>
      <c r="Q10" s="94" t="str">
        <f t="shared" si="20"/>
        <v>v</v>
      </c>
      <c r="R10" s="92">
        <v>7</v>
      </c>
      <c r="S10" s="93">
        <f>(P45)</f>
        <v>1</v>
      </c>
      <c r="T10" s="93">
        <f>(N45)</f>
        <v>0</v>
      </c>
      <c r="U10" s="94" t="str">
        <f t="shared" si="22"/>
        <v>g</v>
      </c>
      <c r="V10" s="92">
        <v>5</v>
      </c>
      <c r="W10" s="93">
        <f>(P35)</f>
        <v>1</v>
      </c>
      <c r="X10" s="93">
        <f>(N35)</f>
        <v>2</v>
      </c>
      <c r="Y10" s="94" t="str">
        <f t="shared" si="24"/>
        <v>v</v>
      </c>
      <c r="Z10" s="92">
        <v>3</v>
      </c>
      <c r="AA10" s="93" t="str">
        <f>(P25)</f>
        <v>.</v>
      </c>
      <c r="AB10" s="93" t="str">
        <f>(N25)</f>
        <v>.</v>
      </c>
      <c r="AC10" s="94" t="str">
        <f>IF(AA10=".","-",IF(AA10&gt;AB10,"g",IF(AA10=AB10,"d","v")))</f>
        <v>-</v>
      </c>
      <c r="AD10" s="95"/>
      <c r="AE10" s="96"/>
      <c r="AF10" s="96"/>
      <c r="AG10" s="96"/>
      <c r="AH10" s="18"/>
      <c r="AI10">
        <f t="shared" si="6"/>
        <v>6</v>
      </c>
      <c r="AJ10">
        <f t="shared" si="7"/>
        <v>2</v>
      </c>
      <c r="AK10">
        <f t="shared" si="8"/>
        <v>0</v>
      </c>
      <c r="AL10">
        <f t="shared" si="9"/>
        <v>4</v>
      </c>
      <c r="AM10" s="97">
        <f t="shared" ref="AM10:AN10" si="26">SUM(IF(C10&lt;&gt;".",C10)+IF(G10&lt;&gt;".",G10)+IF(K10&lt;&gt;".",K10)+IF(S10&lt;&gt;".",S10)+IF(W10&lt;&gt;".",W10)+IF(AA10&lt;&gt;".",AA10)+IF(O10&lt;&gt;".",O10))</f>
        <v>5</v>
      </c>
      <c r="AN10" s="97">
        <f t="shared" si="26"/>
        <v>10</v>
      </c>
      <c r="AO10" s="98">
        <f t="shared" si="11"/>
        <v>6</v>
      </c>
      <c r="AP10" s="13"/>
      <c r="AQ10" s="64">
        <v>5</v>
      </c>
      <c r="AR10" s="36"/>
      <c r="AS10" s="37">
        <f t="shared" si="13"/>
        <v>-5</v>
      </c>
    </row>
    <row r="11" spans="1:45" ht="3.75" customHeight="1" thickTop="1">
      <c r="A11" s="13"/>
      <c r="B11" s="65"/>
      <c r="C11" s="66"/>
      <c r="D11" s="66"/>
      <c r="E11" s="67"/>
      <c r="F11" s="65"/>
      <c r="G11" s="66"/>
      <c r="H11" s="66"/>
      <c r="I11" s="67"/>
      <c r="J11" s="65"/>
      <c r="K11" s="66"/>
      <c r="L11" s="66"/>
      <c r="M11" s="67"/>
      <c r="N11" s="65"/>
      <c r="O11" s="66"/>
      <c r="P11" s="66"/>
      <c r="Q11" s="67"/>
      <c r="R11" s="65"/>
      <c r="S11" s="66"/>
      <c r="T11" s="66"/>
      <c r="U11" s="67"/>
      <c r="V11" s="65"/>
      <c r="W11" s="66"/>
      <c r="X11" s="66"/>
      <c r="Y11" s="67"/>
      <c r="Z11" s="65"/>
      <c r="AA11" s="66"/>
      <c r="AB11" s="66"/>
      <c r="AC11" s="67"/>
      <c r="AD11" s="13"/>
      <c r="AE11" s="13"/>
      <c r="AF11" s="13"/>
      <c r="AG11" s="13"/>
      <c r="AH11" s="13"/>
      <c r="AI11" s="68"/>
      <c r="AJ11" s="14"/>
      <c r="AK11" s="14"/>
      <c r="AL11" s="14"/>
      <c r="AM11" s="69"/>
      <c r="AN11" s="69"/>
      <c r="AO11" s="70"/>
      <c r="AP11" s="13"/>
      <c r="AQ11" s="13"/>
      <c r="AR11" s="13"/>
      <c r="AS11" s="13"/>
    </row>
    <row r="12" spans="1:45" ht="26.25" customHeight="1">
      <c r="A12" s="71">
        <v>1</v>
      </c>
      <c r="B12" s="72"/>
      <c r="C12" s="13"/>
      <c r="D12" s="15"/>
      <c r="E12" s="13"/>
      <c r="F12" s="13"/>
      <c r="G12" s="13"/>
      <c r="H12" s="13"/>
      <c r="I12" s="13"/>
      <c r="J12" s="13"/>
      <c r="K12" s="73"/>
      <c r="L12" s="74" t="str">
        <f>($A$3)</f>
        <v>ifj. Farkas Gábor</v>
      </c>
      <c r="M12" s="73"/>
      <c r="N12">
        <v>5</v>
      </c>
      <c r="O12" s="75" t="s">
        <v>91</v>
      </c>
      <c r="P12">
        <v>0</v>
      </c>
      <c r="Q12" s="13"/>
      <c r="R12" s="13" t="str">
        <f>($A$10)</f>
        <v>Szirmay Endre</v>
      </c>
      <c r="S12" s="13"/>
      <c r="T12" s="13"/>
      <c r="U12" s="13"/>
      <c r="V12" s="13"/>
      <c r="W12" s="7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76"/>
      <c r="AR12" s="13"/>
      <c r="AS12" s="13"/>
    </row>
    <row r="13" spans="1:45" ht="20.25" customHeight="1">
      <c r="A13" s="65"/>
      <c r="B13" s="77"/>
      <c r="C13" s="13"/>
      <c r="D13" s="13"/>
      <c r="E13" s="13"/>
      <c r="F13" s="13"/>
      <c r="G13" s="13"/>
      <c r="H13" s="13"/>
      <c r="I13" s="13"/>
      <c r="J13" s="13"/>
      <c r="K13" s="13"/>
      <c r="L13" s="74" t="str">
        <f>($A$4)</f>
        <v>Fülöp Elemér</v>
      </c>
      <c r="M13" s="13"/>
      <c r="N13" t="s">
        <v>90</v>
      </c>
      <c r="O13" s="75" t="s">
        <v>91</v>
      </c>
      <c r="P13" t="s">
        <v>90</v>
      </c>
      <c r="Q13" s="13"/>
      <c r="R13" s="13" t="str">
        <f>($A$9)</f>
        <v>pihen</v>
      </c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76"/>
      <c r="AR13" s="13"/>
    </row>
    <row r="14" spans="1:45" ht="20.25" customHeight="1">
      <c r="A14" s="65"/>
      <c r="B14" s="77"/>
      <c r="C14" s="13"/>
      <c r="D14" s="15"/>
      <c r="E14" s="13"/>
      <c r="F14" s="13"/>
      <c r="G14" s="13"/>
      <c r="H14" s="13"/>
      <c r="I14" s="13"/>
      <c r="J14" s="13"/>
      <c r="K14" s="13"/>
      <c r="L14" s="74" t="str">
        <f>($A$5)</f>
        <v>Bottyán Zoltán</v>
      </c>
      <c r="M14" s="13"/>
      <c r="N14">
        <v>2</v>
      </c>
      <c r="O14" s="75" t="s">
        <v>91</v>
      </c>
      <c r="P14">
        <v>2</v>
      </c>
      <c r="Q14" s="13"/>
      <c r="R14" s="13" t="str">
        <f>($A$8)</f>
        <v>Debreczy István</v>
      </c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76"/>
      <c r="AR14" s="13"/>
    </row>
    <row r="15" spans="1:45" ht="18" customHeight="1">
      <c r="A15" s="65"/>
      <c r="B15" s="77"/>
      <c r="C15" s="13"/>
      <c r="D15" s="13"/>
      <c r="E15" s="13"/>
      <c r="F15" s="13"/>
      <c r="G15" s="13"/>
      <c r="H15" s="13"/>
      <c r="I15" s="13"/>
      <c r="J15" s="13"/>
      <c r="K15" s="13"/>
      <c r="L15" s="74" t="str">
        <f>($A$6)</f>
        <v>Szili Balázs</v>
      </c>
      <c r="M15" s="13"/>
      <c r="N15">
        <v>2</v>
      </c>
      <c r="O15" s="75" t="s">
        <v>91</v>
      </c>
      <c r="P15">
        <v>1</v>
      </c>
      <c r="Q15" s="13"/>
      <c r="R15" s="13" t="str">
        <f>($A$7)</f>
        <v>Horváth Imre</v>
      </c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76"/>
      <c r="AR15" s="13"/>
    </row>
    <row r="16" spans="1:45" ht="14.1" customHeight="1">
      <c r="A16" s="65"/>
      <c r="B16" s="77"/>
      <c r="C16" s="79"/>
      <c r="D16" s="80"/>
      <c r="E16" s="77"/>
      <c r="F16" s="77"/>
      <c r="G16" s="77"/>
      <c r="H16" s="77"/>
      <c r="I16" s="77"/>
      <c r="J16" s="77"/>
      <c r="K16" s="77"/>
      <c r="L16" s="77"/>
      <c r="M16" s="77"/>
      <c r="N16"/>
      <c r="O16" s="81"/>
      <c r="P16"/>
      <c r="Q16" s="81"/>
      <c r="R16" s="77"/>
      <c r="S16" s="77"/>
      <c r="T16" s="77"/>
      <c r="U16" s="77"/>
      <c r="V16" s="77"/>
      <c r="W16" s="77"/>
      <c r="X16" s="77"/>
      <c r="Y16" s="77"/>
      <c r="Z16" s="77"/>
      <c r="AA16" s="81"/>
      <c r="AB16" s="82"/>
      <c r="AC16" s="81"/>
      <c r="AD16" s="77"/>
      <c r="AE16" s="77"/>
      <c r="AF16" s="77"/>
      <c r="AG16" s="77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</row>
    <row r="17" spans="1:45" ht="26.25" customHeight="1">
      <c r="A17" s="71">
        <v>2</v>
      </c>
      <c r="B17" s="83"/>
      <c r="C17" s="13"/>
      <c r="D17" s="15"/>
      <c r="E17" s="13"/>
      <c r="F17" s="13"/>
      <c r="G17" s="13"/>
      <c r="H17" s="13"/>
      <c r="I17" s="13"/>
      <c r="J17" s="13"/>
      <c r="K17" s="73"/>
      <c r="L17" s="74" t="str">
        <f>($A$3)</f>
        <v>ifj. Farkas Gábor</v>
      </c>
      <c r="M17" s="73"/>
      <c r="N17" t="s">
        <v>90</v>
      </c>
      <c r="O17" s="75" t="s">
        <v>91</v>
      </c>
      <c r="P17" t="s">
        <v>90</v>
      </c>
      <c r="Q17" s="13"/>
      <c r="R17" s="13" t="str">
        <f>($A$9)</f>
        <v>pihen</v>
      </c>
      <c r="S17" s="13"/>
      <c r="T17" s="13"/>
      <c r="U17" s="13"/>
      <c r="V17" s="13"/>
      <c r="W17" s="7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76"/>
      <c r="AR17" s="13"/>
      <c r="AS17" s="13"/>
    </row>
    <row r="18" spans="1:45" ht="20.25" customHeight="1">
      <c r="A18" s="65"/>
      <c r="B18" s="84"/>
      <c r="C18" s="13"/>
      <c r="D18" s="13"/>
      <c r="E18" s="13"/>
      <c r="F18" s="13"/>
      <c r="G18" s="13"/>
      <c r="H18" s="13"/>
      <c r="I18" s="13"/>
      <c r="J18" s="13"/>
      <c r="K18" s="13"/>
      <c r="L18" s="74" t="str">
        <f>($A$4)</f>
        <v>Fülöp Elemér</v>
      </c>
      <c r="M18" s="13"/>
      <c r="N18">
        <v>3</v>
      </c>
      <c r="O18" s="75" t="s">
        <v>91</v>
      </c>
      <c r="P18">
        <v>0</v>
      </c>
      <c r="Q18" s="13"/>
      <c r="R18" s="13" t="str">
        <f>($A$8)</f>
        <v>Debreczy István</v>
      </c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76"/>
      <c r="AR18" s="13"/>
    </row>
    <row r="19" spans="1:45" ht="20.25" customHeight="1">
      <c r="A19" s="65"/>
      <c r="B19" s="84"/>
      <c r="C19" s="13"/>
      <c r="D19" s="15"/>
      <c r="E19" s="13"/>
      <c r="F19" s="13"/>
      <c r="G19" s="13"/>
      <c r="H19" s="13"/>
      <c r="I19" s="13"/>
      <c r="J19" s="13"/>
      <c r="K19" s="13"/>
      <c r="L19" s="74" t="str">
        <f>($A$5)</f>
        <v>Bottyán Zoltán</v>
      </c>
      <c r="M19" s="13"/>
      <c r="N19">
        <v>1</v>
      </c>
      <c r="O19" s="75" t="s">
        <v>91</v>
      </c>
      <c r="P19">
        <v>0</v>
      </c>
      <c r="Q19" s="13"/>
      <c r="R19" s="13" t="str">
        <f>($A$7)</f>
        <v>Horváth Imre</v>
      </c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76"/>
      <c r="AR19" s="13"/>
    </row>
    <row r="20" spans="1:45" ht="20.25" customHeight="1">
      <c r="A20" s="65"/>
      <c r="B20" s="84"/>
      <c r="C20" s="13"/>
      <c r="D20" s="13"/>
      <c r="E20" s="13"/>
      <c r="F20" s="13"/>
      <c r="G20" s="13"/>
      <c r="H20" s="13"/>
      <c r="I20" s="13"/>
      <c r="J20" s="13"/>
      <c r="K20" s="13"/>
      <c r="L20" s="74" t="str">
        <f>($A$6)</f>
        <v>Szili Balázs</v>
      </c>
      <c r="M20" s="13"/>
      <c r="N20">
        <v>1</v>
      </c>
      <c r="O20" s="75" t="s">
        <v>91</v>
      </c>
      <c r="P20">
        <v>0</v>
      </c>
      <c r="Q20" s="13"/>
      <c r="R20" s="13" t="str">
        <f>($A$10)</f>
        <v>Szirmay Endre</v>
      </c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76"/>
      <c r="AR20" s="13"/>
    </row>
    <row r="21" spans="1:45" ht="9.9499999999999993" customHeight="1">
      <c r="A21" s="65"/>
      <c r="B21" s="84"/>
      <c r="C21" s="85"/>
      <c r="D21" s="86"/>
      <c r="E21" s="84"/>
      <c r="F21" s="84"/>
      <c r="G21" s="84"/>
      <c r="H21" s="84"/>
      <c r="I21" s="84"/>
      <c r="J21" s="84"/>
      <c r="K21" s="84"/>
      <c r="L21" s="84"/>
      <c r="M21" s="84"/>
      <c r="N21"/>
      <c r="O21" s="87"/>
      <c r="P21"/>
      <c r="Q21" s="87"/>
      <c r="R21" s="84"/>
      <c r="S21" s="84"/>
      <c r="T21" s="84"/>
      <c r="U21" s="84"/>
      <c r="V21" s="84"/>
      <c r="W21" s="84"/>
      <c r="X21" s="84"/>
      <c r="Y21" s="84"/>
      <c r="Z21" s="84"/>
      <c r="AA21" s="87"/>
      <c r="AB21" s="88"/>
      <c r="AC21" s="87"/>
      <c r="AD21" s="84"/>
      <c r="AE21" s="84"/>
      <c r="AF21" s="84"/>
      <c r="AG21" s="84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</row>
    <row r="22" spans="1:45" ht="26.25" customHeight="1">
      <c r="A22" s="71">
        <v>3</v>
      </c>
      <c r="B22" s="72"/>
      <c r="C22" s="13"/>
      <c r="D22" s="15"/>
      <c r="E22" s="13"/>
      <c r="F22" s="13"/>
      <c r="G22" s="13"/>
      <c r="H22" s="13"/>
      <c r="I22" s="13"/>
      <c r="J22" s="13"/>
      <c r="K22" s="73"/>
      <c r="L22" s="74" t="str">
        <f>($A$3)</f>
        <v>ifj. Farkas Gábor</v>
      </c>
      <c r="M22" s="73"/>
      <c r="N22">
        <v>2</v>
      </c>
      <c r="O22" s="75" t="s">
        <v>91</v>
      </c>
      <c r="P22">
        <v>1</v>
      </c>
      <c r="Q22" s="13"/>
      <c r="R22" s="13" t="str">
        <f>($A$8)</f>
        <v>Debreczy István</v>
      </c>
      <c r="S22" s="13"/>
      <c r="T22" s="13"/>
      <c r="U22" s="13"/>
      <c r="V22" s="13"/>
      <c r="W22" s="7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76"/>
      <c r="AR22" s="13"/>
      <c r="AS22" s="13"/>
    </row>
    <row r="23" spans="1:45" ht="20.25" customHeight="1">
      <c r="A23" s="65"/>
      <c r="B23" s="77"/>
      <c r="C23" s="13"/>
      <c r="D23" s="13"/>
      <c r="E23" s="13"/>
      <c r="F23" s="13"/>
      <c r="G23" s="13"/>
      <c r="H23" s="13"/>
      <c r="I23" s="13"/>
      <c r="J23" s="13"/>
      <c r="K23" s="13"/>
      <c r="L23" s="74" t="str">
        <f>($A$4)</f>
        <v>Fülöp Elemér</v>
      </c>
      <c r="M23" s="13"/>
      <c r="N23">
        <v>4</v>
      </c>
      <c r="O23" s="75" t="s">
        <v>91</v>
      </c>
      <c r="P23">
        <v>1</v>
      </c>
      <c r="Q23" s="13"/>
      <c r="R23" s="13" t="str">
        <f>($A$7)</f>
        <v>Horváth Imre</v>
      </c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76"/>
      <c r="AR23" s="13"/>
    </row>
    <row r="24" spans="1:45" ht="20.25" customHeight="1">
      <c r="A24" s="65"/>
      <c r="B24" s="77"/>
      <c r="C24" s="13"/>
      <c r="D24" s="15"/>
      <c r="E24" s="13"/>
      <c r="F24" s="13"/>
      <c r="G24" s="13"/>
      <c r="H24" s="13"/>
      <c r="I24" s="13"/>
      <c r="J24" s="13"/>
      <c r="K24" s="13"/>
      <c r="L24" s="74" t="str">
        <f>($A$5)</f>
        <v>Bottyán Zoltán</v>
      </c>
      <c r="M24" s="13"/>
      <c r="N24">
        <v>0</v>
      </c>
      <c r="O24" s="75" t="s">
        <v>91</v>
      </c>
      <c r="P24">
        <v>1</v>
      </c>
      <c r="Q24" s="13"/>
      <c r="R24" s="13" t="str">
        <f>($A$6)</f>
        <v>Szili Balázs</v>
      </c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76"/>
      <c r="AR24" s="13"/>
    </row>
    <row r="25" spans="1:45" ht="15.95" customHeight="1">
      <c r="A25" s="65"/>
      <c r="B25" s="77"/>
      <c r="C25" s="13"/>
      <c r="D25" s="13"/>
      <c r="E25" s="13"/>
      <c r="F25" s="13"/>
      <c r="G25" s="13"/>
      <c r="H25" s="13"/>
      <c r="I25" s="13"/>
      <c r="J25" s="13"/>
      <c r="K25" s="13"/>
      <c r="L25" s="74" t="str">
        <f>($A$9)</f>
        <v>pihen</v>
      </c>
      <c r="M25" s="13"/>
      <c r="N25" t="s">
        <v>90</v>
      </c>
      <c r="O25" s="75" t="s">
        <v>91</v>
      </c>
      <c r="P25" t="s">
        <v>90</v>
      </c>
      <c r="Q25" s="13"/>
      <c r="R25" s="13" t="str">
        <f>($A$10)</f>
        <v>Szirmay Endre</v>
      </c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76"/>
      <c r="AR25" s="13"/>
    </row>
    <row r="26" spans="1:45" ht="14.1" customHeight="1">
      <c r="A26" s="65"/>
      <c r="B26" s="77"/>
      <c r="C26" s="79"/>
      <c r="D26" s="80"/>
      <c r="E26" s="77"/>
      <c r="F26" s="77"/>
      <c r="G26" s="77"/>
      <c r="H26" s="77"/>
      <c r="I26" s="77"/>
      <c r="J26" s="77"/>
      <c r="K26" s="77"/>
      <c r="L26" s="77"/>
      <c r="M26" s="77"/>
      <c r="N26"/>
      <c r="O26" s="81"/>
      <c r="P26"/>
      <c r="Q26" s="81"/>
      <c r="R26" s="77"/>
      <c r="S26" s="77"/>
      <c r="T26" s="77"/>
      <c r="U26" s="77"/>
      <c r="V26" s="77"/>
      <c r="W26" s="77"/>
      <c r="X26" s="77"/>
      <c r="Y26" s="77"/>
      <c r="Z26" s="77"/>
      <c r="AA26" s="81"/>
      <c r="AB26" s="82"/>
      <c r="AC26" s="81"/>
      <c r="AD26" s="77"/>
      <c r="AE26" s="77"/>
      <c r="AF26" s="77"/>
      <c r="AG26" s="77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</row>
    <row r="27" spans="1:45" ht="26.25" customHeight="1">
      <c r="A27" s="71">
        <v>4</v>
      </c>
      <c r="B27" s="83"/>
      <c r="C27" s="13"/>
      <c r="D27" s="15"/>
      <c r="E27" s="13"/>
      <c r="F27" s="13"/>
      <c r="G27" s="13"/>
      <c r="H27" s="13"/>
      <c r="I27" s="13"/>
      <c r="J27" s="13"/>
      <c r="K27" s="73"/>
      <c r="L27" s="74" t="str">
        <f>($A$3)</f>
        <v>ifj. Farkas Gábor</v>
      </c>
      <c r="M27" s="73"/>
      <c r="N27">
        <v>0</v>
      </c>
      <c r="O27" s="75" t="s">
        <v>91</v>
      </c>
      <c r="P27">
        <v>3</v>
      </c>
      <c r="Q27" s="13"/>
      <c r="R27" s="13" t="str">
        <f>($A$7)</f>
        <v>Horváth Imre</v>
      </c>
      <c r="S27" s="13"/>
      <c r="T27" s="13"/>
      <c r="U27" s="13"/>
      <c r="V27" s="13"/>
      <c r="W27" s="73"/>
      <c r="X27" s="73"/>
      <c r="Y27" s="7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76"/>
      <c r="AR27" s="13"/>
      <c r="AS27" s="13"/>
    </row>
    <row r="28" spans="1:45" ht="20.25" customHeight="1">
      <c r="A28" s="65"/>
      <c r="B28" s="84"/>
      <c r="C28" s="13"/>
      <c r="D28" s="13"/>
      <c r="E28" s="13"/>
      <c r="F28" s="13"/>
      <c r="G28" s="13"/>
      <c r="H28" s="13"/>
      <c r="I28" s="13"/>
      <c r="J28" s="13"/>
      <c r="K28" s="13"/>
      <c r="L28" s="74" t="str">
        <f>($A$4)</f>
        <v>Fülöp Elemér</v>
      </c>
      <c r="M28" s="13"/>
      <c r="N28">
        <v>0</v>
      </c>
      <c r="O28" s="75" t="s">
        <v>91</v>
      </c>
      <c r="P28">
        <v>0</v>
      </c>
      <c r="Q28" s="13"/>
      <c r="R28" s="13" t="str">
        <f>($A$6)</f>
        <v>Szili Balázs</v>
      </c>
      <c r="S28" s="13"/>
      <c r="T28" s="13"/>
      <c r="U28" s="13"/>
      <c r="V28" s="13"/>
      <c r="W28" s="13"/>
      <c r="X28" s="13"/>
      <c r="Y28" s="13"/>
      <c r="Z28" s="13"/>
      <c r="AA28" s="78"/>
      <c r="AB28" s="75"/>
      <c r="AC28" s="78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76"/>
      <c r="AR28" s="13"/>
    </row>
    <row r="29" spans="1:45" ht="20.25" customHeight="1">
      <c r="A29" s="65"/>
      <c r="B29" s="84"/>
      <c r="C29" s="13"/>
      <c r="D29" s="15"/>
      <c r="E29" s="13"/>
      <c r="F29" s="13"/>
      <c r="G29" s="13"/>
      <c r="H29" s="13"/>
      <c r="I29" s="13"/>
      <c r="J29" s="13"/>
      <c r="K29" s="13"/>
      <c r="L29" s="74" t="str">
        <f>($A$5)</f>
        <v>Bottyán Zoltán</v>
      </c>
      <c r="M29" s="13"/>
      <c r="N29">
        <v>0</v>
      </c>
      <c r="O29" s="75" t="s">
        <v>91</v>
      </c>
      <c r="P29">
        <v>2</v>
      </c>
      <c r="Q29" s="13"/>
      <c r="R29" s="13" t="str">
        <f>($A$10)</f>
        <v>Szirmay Endre</v>
      </c>
      <c r="S29" s="13"/>
      <c r="T29" s="13"/>
      <c r="U29" s="13"/>
      <c r="V29" s="13"/>
      <c r="W29" s="13"/>
      <c r="X29" s="13"/>
      <c r="Y29" s="13"/>
      <c r="Z29" s="13"/>
      <c r="AA29" s="73"/>
      <c r="AB29" s="73"/>
      <c r="AC29" s="7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76"/>
      <c r="AR29" s="13"/>
    </row>
    <row r="30" spans="1:45" ht="20.25" customHeight="1">
      <c r="A30" s="65"/>
      <c r="B30" s="84"/>
      <c r="C30" s="13"/>
      <c r="D30" s="13"/>
      <c r="E30" s="13"/>
      <c r="F30" s="13"/>
      <c r="G30" s="13"/>
      <c r="H30" s="13"/>
      <c r="I30" s="13"/>
      <c r="J30" s="13"/>
      <c r="K30" s="13"/>
      <c r="L30" s="74" t="str">
        <f>($A$8)</f>
        <v>Debreczy István</v>
      </c>
      <c r="M30" s="13"/>
      <c r="N30" t="s">
        <v>90</v>
      </c>
      <c r="O30" s="75" t="s">
        <v>91</v>
      </c>
      <c r="P30" t="s">
        <v>90</v>
      </c>
      <c r="Q30" s="13"/>
      <c r="R30" s="13" t="str">
        <f>($A$9)</f>
        <v>pihen</v>
      </c>
      <c r="S30" s="13"/>
      <c r="T30" s="13"/>
      <c r="U30" s="13"/>
      <c r="V30" s="13"/>
      <c r="W30" s="13"/>
      <c r="X30" s="13"/>
      <c r="Y30" s="13"/>
      <c r="Z30" s="13"/>
      <c r="AA30" s="78"/>
      <c r="AB30" s="75"/>
      <c r="AC30" s="78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76"/>
      <c r="AR30" s="13"/>
    </row>
    <row r="31" spans="1:45" ht="3.75" customHeight="1">
      <c r="A31" s="65"/>
      <c r="B31" s="84"/>
      <c r="C31" s="85"/>
      <c r="D31" s="86"/>
      <c r="E31" s="84"/>
      <c r="F31" s="84"/>
      <c r="G31" s="84"/>
      <c r="H31" s="84"/>
      <c r="I31" s="84"/>
      <c r="J31" s="84"/>
      <c r="K31" s="84"/>
      <c r="L31" s="84"/>
      <c r="M31" s="84"/>
      <c r="N31"/>
      <c r="O31" s="87"/>
      <c r="P31"/>
      <c r="Q31" s="87"/>
      <c r="R31" s="84"/>
      <c r="S31" s="84"/>
      <c r="T31" s="84"/>
      <c r="U31" s="84"/>
      <c r="V31" s="84"/>
      <c r="W31" s="84"/>
      <c r="X31" s="84"/>
      <c r="Y31" s="84"/>
      <c r="Z31" s="84"/>
      <c r="AA31" s="87"/>
      <c r="AB31" s="88"/>
      <c r="AC31" s="87"/>
      <c r="AD31" s="84"/>
      <c r="AE31" s="84"/>
      <c r="AF31" s="84"/>
      <c r="AG31" s="84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</row>
    <row r="32" spans="1:45" ht="26.25" customHeight="1">
      <c r="A32" s="71">
        <v>5</v>
      </c>
      <c r="B32" s="72"/>
      <c r="C32" s="13"/>
      <c r="D32" s="15"/>
      <c r="E32" s="13"/>
      <c r="F32" s="13"/>
      <c r="G32" s="13"/>
      <c r="H32" s="13"/>
      <c r="I32" s="13"/>
      <c r="J32" s="13"/>
      <c r="K32" s="73"/>
      <c r="L32" s="74" t="str">
        <f>($A$3)</f>
        <v>ifj. Farkas Gábor</v>
      </c>
      <c r="M32" s="73"/>
      <c r="N32">
        <v>2</v>
      </c>
      <c r="O32" s="75" t="s">
        <v>91</v>
      </c>
      <c r="P32">
        <v>2</v>
      </c>
      <c r="Q32" s="13"/>
      <c r="R32" s="13" t="str">
        <f>($A$6)</f>
        <v>Szili Balázs</v>
      </c>
      <c r="S32" s="13"/>
      <c r="T32" s="13"/>
      <c r="U32" s="13"/>
      <c r="V32" s="13"/>
      <c r="W32" s="73"/>
      <c r="X32" s="73"/>
      <c r="Y32" s="7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76"/>
      <c r="AR32" s="13"/>
      <c r="AS32" s="13"/>
    </row>
    <row r="33" spans="1:45" ht="20.25" customHeight="1">
      <c r="A33" s="65"/>
      <c r="B33" s="77"/>
      <c r="C33" s="13"/>
      <c r="D33" s="13"/>
      <c r="E33" s="13"/>
      <c r="F33" s="13"/>
      <c r="G33" s="13"/>
      <c r="H33" s="13"/>
      <c r="I33" s="13"/>
      <c r="J33" s="13"/>
      <c r="K33" s="13"/>
      <c r="L33" s="74" t="str">
        <f>($A$4)</f>
        <v>Fülöp Elemér</v>
      </c>
      <c r="M33" s="13"/>
      <c r="N33">
        <v>2</v>
      </c>
      <c r="O33" s="75" t="s">
        <v>91</v>
      </c>
      <c r="P33">
        <v>1</v>
      </c>
      <c r="Q33" s="13"/>
      <c r="R33" s="13" t="str">
        <f>($A$5)</f>
        <v>Bottyán Zoltán</v>
      </c>
      <c r="S33" s="13"/>
      <c r="T33" s="13"/>
      <c r="U33" s="13"/>
      <c r="V33" s="13"/>
      <c r="W33" s="13"/>
      <c r="X33" s="13"/>
      <c r="Y33" s="13"/>
      <c r="Z33" s="13"/>
      <c r="AA33" s="78"/>
      <c r="AB33" s="75"/>
      <c r="AC33" s="78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76"/>
      <c r="AR33" s="13"/>
    </row>
    <row r="34" spans="1:45" ht="20.25" customHeight="1">
      <c r="A34" s="65"/>
      <c r="B34" s="77"/>
      <c r="C34" s="13"/>
      <c r="D34" s="15"/>
      <c r="E34" s="13"/>
      <c r="F34" s="13"/>
      <c r="G34" s="13"/>
      <c r="H34" s="13"/>
      <c r="I34" s="13"/>
      <c r="J34" s="13"/>
      <c r="K34" s="13"/>
      <c r="L34" s="74" t="str">
        <f>($A$7)</f>
        <v>Horváth Imre</v>
      </c>
      <c r="M34" s="13"/>
      <c r="N34" t="s">
        <v>90</v>
      </c>
      <c r="O34" s="75" t="s">
        <v>91</v>
      </c>
      <c r="P34" t="s">
        <v>90</v>
      </c>
      <c r="Q34" s="13"/>
      <c r="R34" s="13" t="str">
        <f>($A$9)</f>
        <v>pihen</v>
      </c>
      <c r="S34" s="13"/>
      <c r="T34" s="13"/>
      <c r="U34" s="13"/>
      <c r="V34" s="13"/>
      <c r="W34" s="13"/>
      <c r="X34" s="13"/>
      <c r="Y34" s="13"/>
      <c r="Z34" s="13"/>
      <c r="AA34" s="73"/>
      <c r="AB34" s="73"/>
      <c r="AC34" s="7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76"/>
      <c r="AR34" s="13"/>
    </row>
    <row r="35" spans="1:45" ht="20.25" customHeight="1">
      <c r="A35" s="65"/>
      <c r="B35" s="77"/>
      <c r="C35" s="13"/>
      <c r="D35" s="13"/>
      <c r="E35" s="13"/>
      <c r="F35" s="13"/>
      <c r="G35" s="13"/>
      <c r="H35" s="13"/>
      <c r="I35" s="13"/>
      <c r="J35" s="13"/>
      <c r="K35" s="13"/>
      <c r="L35" s="74" t="str">
        <f>($A$8)</f>
        <v>Debreczy István</v>
      </c>
      <c r="M35" s="13"/>
      <c r="N35">
        <v>2</v>
      </c>
      <c r="O35" s="75" t="s">
        <v>91</v>
      </c>
      <c r="P35">
        <v>1</v>
      </c>
      <c r="Q35" s="13"/>
      <c r="R35" s="13" t="str">
        <f>($A$10)</f>
        <v>Szirmay Endre</v>
      </c>
      <c r="S35" s="13"/>
      <c r="T35" s="13"/>
      <c r="U35" s="13"/>
      <c r="V35" s="13"/>
      <c r="W35" s="13"/>
      <c r="X35" s="13"/>
      <c r="Y35" s="13"/>
      <c r="Z35" s="13"/>
      <c r="AA35" s="78"/>
      <c r="AB35" s="75"/>
      <c r="AC35" s="78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76"/>
      <c r="AR35" s="13"/>
    </row>
    <row r="36" spans="1:45" ht="3.75" customHeight="1">
      <c r="A36" s="65"/>
      <c r="B36" s="77"/>
      <c r="C36" s="79"/>
      <c r="D36" s="80"/>
      <c r="E36" s="77"/>
      <c r="F36" s="77"/>
      <c r="G36" s="77"/>
      <c r="H36" s="77"/>
      <c r="I36" s="77"/>
      <c r="J36" s="77"/>
      <c r="K36" s="77"/>
      <c r="L36" s="77"/>
      <c r="M36" s="77"/>
      <c r="N36"/>
      <c r="O36" s="81"/>
      <c r="P36"/>
      <c r="Q36" s="81"/>
      <c r="R36" s="77"/>
      <c r="S36" s="77"/>
      <c r="T36" s="77"/>
      <c r="U36" s="77"/>
      <c r="V36" s="77"/>
      <c r="W36" s="77"/>
      <c r="X36" s="77"/>
      <c r="Y36" s="77"/>
      <c r="Z36" s="77"/>
      <c r="AA36" s="81"/>
      <c r="AB36" s="82"/>
      <c r="AC36" s="81"/>
      <c r="AD36" s="77"/>
      <c r="AE36" s="77"/>
      <c r="AF36" s="77"/>
      <c r="AG36" s="77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</row>
    <row r="37" spans="1:45" ht="26.25" customHeight="1">
      <c r="A37" s="71">
        <v>6</v>
      </c>
      <c r="B37" s="83"/>
      <c r="C37" s="13"/>
      <c r="D37" s="15"/>
      <c r="E37" s="13"/>
      <c r="F37" s="13"/>
      <c r="G37" s="13"/>
      <c r="H37" s="13"/>
      <c r="I37" s="13"/>
      <c r="J37" s="13"/>
      <c r="K37" s="73"/>
      <c r="L37" s="74" t="str">
        <f>($A$3)</f>
        <v>ifj. Farkas Gábor</v>
      </c>
      <c r="M37" s="73"/>
      <c r="N37">
        <v>3</v>
      </c>
      <c r="O37" s="75" t="s">
        <v>91</v>
      </c>
      <c r="P37">
        <v>2</v>
      </c>
      <c r="Q37" s="13"/>
      <c r="R37" s="13" t="str">
        <f>($A$5)</f>
        <v>Bottyán Zoltán</v>
      </c>
      <c r="S37" s="13"/>
      <c r="T37" s="13"/>
      <c r="U37" s="13"/>
      <c r="V37" s="13"/>
      <c r="W37" s="73"/>
      <c r="X37" s="73"/>
      <c r="Y37" s="7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76"/>
      <c r="AR37" s="13"/>
      <c r="AS37" s="13"/>
    </row>
    <row r="38" spans="1:45" ht="20.25" customHeight="1">
      <c r="A38" s="65"/>
      <c r="B38" s="84"/>
      <c r="C38" s="13"/>
      <c r="D38" s="13"/>
      <c r="E38" s="13"/>
      <c r="F38" s="13"/>
      <c r="G38" s="13"/>
      <c r="H38" s="13"/>
      <c r="I38" s="13"/>
      <c r="J38" s="13"/>
      <c r="K38" s="13"/>
      <c r="L38" s="74" t="str">
        <f>($A$4)</f>
        <v>Fülöp Elemér</v>
      </c>
      <c r="M38" s="13"/>
      <c r="N38">
        <v>2</v>
      </c>
      <c r="O38" s="75" t="s">
        <v>91</v>
      </c>
      <c r="P38">
        <v>1</v>
      </c>
      <c r="Q38" s="13"/>
      <c r="R38" s="13" t="str">
        <f>($A$10)</f>
        <v>Szirmay Endre</v>
      </c>
      <c r="S38" s="13"/>
      <c r="T38" s="13"/>
      <c r="U38" s="13"/>
      <c r="V38" s="13"/>
      <c r="W38" s="13"/>
      <c r="X38" s="13"/>
      <c r="Y38" s="13"/>
      <c r="Z38" s="13"/>
      <c r="AA38" s="78"/>
      <c r="AB38" s="75"/>
      <c r="AC38" s="78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76"/>
      <c r="AR38" s="13"/>
    </row>
    <row r="39" spans="1:45" ht="20.25" customHeight="1">
      <c r="A39" s="65"/>
      <c r="B39" s="84"/>
      <c r="C39" s="13"/>
      <c r="D39" s="15"/>
      <c r="E39" s="13"/>
      <c r="F39" s="13"/>
      <c r="G39" s="13"/>
      <c r="H39" s="13"/>
      <c r="I39" s="13"/>
      <c r="J39" s="13"/>
      <c r="K39" s="13"/>
      <c r="L39" s="74" t="str">
        <f>($A$6)</f>
        <v>Szili Balázs</v>
      </c>
      <c r="M39" s="13"/>
      <c r="N39" t="s">
        <v>90</v>
      </c>
      <c r="O39" s="75" t="s">
        <v>91</v>
      </c>
      <c r="P39" t="s">
        <v>90</v>
      </c>
      <c r="Q39" s="13"/>
      <c r="R39" s="13" t="str">
        <f>($A$9)</f>
        <v>pihen</v>
      </c>
      <c r="S39" s="13"/>
      <c r="T39" s="13"/>
      <c r="U39" s="13"/>
      <c r="V39" s="13"/>
      <c r="W39" s="13"/>
      <c r="X39" s="13"/>
      <c r="Y39" s="13"/>
      <c r="Z39" s="13"/>
      <c r="AA39" s="73"/>
      <c r="AB39" s="73"/>
      <c r="AC39" s="7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76"/>
      <c r="AR39" s="13"/>
    </row>
    <row r="40" spans="1:45" ht="20.25" customHeight="1">
      <c r="A40" s="65"/>
      <c r="B40" s="84"/>
      <c r="C40" s="13"/>
      <c r="D40" s="13"/>
      <c r="E40" s="13"/>
      <c r="F40" s="13"/>
      <c r="G40" s="13"/>
      <c r="H40" s="13"/>
      <c r="I40" s="13"/>
      <c r="J40" s="13"/>
      <c r="K40" s="13"/>
      <c r="L40" s="74" t="str">
        <f>($A$7)</f>
        <v>Horváth Imre</v>
      </c>
      <c r="M40" s="13"/>
      <c r="N40">
        <v>1</v>
      </c>
      <c r="O40" s="75" t="s">
        <v>91</v>
      </c>
      <c r="P40">
        <v>1</v>
      </c>
      <c r="Q40" s="13"/>
      <c r="R40" s="13" t="str">
        <f>($A$8)</f>
        <v>Debreczy István</v>
      </c>
      <c r="S40" s="13"/>
      <c r="T40" s="13"/>
      <c r="U40" s="13"/>
      <c r="V40" s="13"/>
      <c r="W40" s="13"/>
      <c r="X40" s="13"/>
      <c r="Y40" s="13"/>
      <c r="Z40" s="13"/>
      <c r="AA40" s="78"/>
      <c r="AB40" s="75"/>
      <c r="AC40" s="78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76"/>
      <c r="AR40" s="13"/>
    </row>
    <row r="41" spans="1:45" ht="3.75" customHeight="1">
      <c r="A41" s="65"/>
      <c r="B41" s="84"/>
      <c r="C41" s="85"/>
      <c r="D41" s="86"/>
      <c r="E41" s="84"/>
      <c r="F41" s="84"/>
      <c r="G41" s="84"/>
      <c r="H41" s="84"/>
      <c r="I41" s="84"/>
      <c r="J41" s="84"/>
      <c r="K41" s="84"/>
      <c r="L41" s="84"/>
      <c r="M41" s="84"/>
      <c r="N41"/>
      <c r="O41" s="87"/>
      <c r="P41"/>
      <c r="Q41" s="87"/>
      <c r="R41" s="84"/>
      <c r="S41" s="84"/>
      <c r="T41" s="84"/>
      <c r="U41" s="84"/>
      <c r="V41" s="84"/>
      <c r="W41" s="84"/>
      <c r="X41" s="84"/>
      <c r="Y41" s="84"/>
      <c r="Z41" s="84"/>
      <c r="AA41" s="87"/>
      <c r="AB41" s="88"/>
      <c r="AC41" s="87"/>
      <c r="AD41" s="84"/>
      <c r="AE41" s="84"/>
      <c r="AF41" s="84"/>
      <c r="AG41" s="84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</row>
    <row r="42" spans="1:45" ht="26.25" customHeight="1">
      <c r="A42" s="71">
        <v>7</v>
      </c>
      <c r="B42" s="72"/>
      <c r="C42" s="13"/>
      <c r="D42" s="15"/>
      <c r="E42" s="13"/>
      <c r="F42" s="13"/>
      <c r="G42" s="13"/>
      <c r="H42" s="13"/>
      <c r="I42" s="13"/>
      <c r="J42" s="13"/>
      <c r="K42" s="73"/>
      <c r="L42" s="74" t="str">
        <f>($A$3)</f>
        <v>ifj. Farkas Gábor</v>
      </c>
      <c r="M42" s="73"/>
      <c r="N42">
        <v>2</v>
      </c>
      <c r="O42" s="75" t="s">
        <v>91</v>
      </c>
      <c r="P42">
        <v>1</v>
      </c>
      <c r="Q42" s="13"/>
      <c r="R42" s="13" t="str">
        <f>($A$4)</f>
        <v>Fülöp Elemér</v>
      </c>
      <c r="S42" s="13"/>
      <c r="T42" s="13"/>
      <c r="U42" s="13"/>
      <c r="V42" s="13"/>
      <c r="W42" s="73"/>
      <c r="X42" s="73"/>
      <c r="Y42" s="7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76"/>
      <c r="AR42" s="13"/>
      <c r="AS42" s="13"/>
    </row>
    <row r="43" spans="1:45" ht="20.25" customHeight="1">
      <c r="A43" s="65"/>
      <c r="B43" s="77"/>
      <c r="C43" s="13"/>
      <c r="D43" s="13"/>
      <c r="E43" s="13"/>
      <c r="F43" s="13"/>
      <c r="G43" s="13"/>
      <c r="H43" s="13"/>
      <c r="I43" s="13"/>
      <c r="J43" s="13"/>
      <c r="K43" s="13"/>
      <c r="L43" s="74" t="str">
        <f>($A$5)</f>
        <v>Bottyán Zoltán</v>
      </c>
      <c r="M43" s="13"/>
      <c r="N43" t="s">
        <v>90</v>
      </c>
      <c r="O43" s="75" t="s">
        <v>91</v>
      </c>
      <c r="P43" t="s">
        <v>90</v>
      </c>
      <c r="Q43" s="13"/>
      <c r="R43" s="13" t="str">
        <f>($A$9)</f>
        <v>pihen</v>
      </c>
      <c r="S43" s="13"/>
      <c r="T43" s="13"/>
      <c r="U43" s="13"/>
      <c r="V43" s="13"/>
      <c r="W43" s="13"/>
      <c r="X43" s="13"/>
      <c r="Y43" s="13"/>
      <c r="Z43" s="13"/>
      <c r="AA43" s="78"/>
      <c r="AB43" s="75"/>
      <c r="AC43" s="78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76"/>
      <c r="AR43" s="13"/>
    </row>
    <row r="44" spans="1:45" ht="20.25" customHeight="1">
      <c r="A44" s="65"/>
      <c r="B44" s="77"/>
      <c r="C44" s="13"/>
      <c r="D44" s="15"/>
      <c r="E44" s="13"/>
      <c r="F44" s="13"/>
      <c r="G44" s="13"/>
      <c r="H44" s="13"/>
      <c r="I44" s="13"/>
      <c r="J44" s="13"/>
      <c r="K44" s="13"/>
      <c r="L44" s="74" t="str">
        <f>($A$6)</f>
        <v>Szili Balázs</v>
      </c>
      <c r="M44" s="13"/>
      <c r="N44">
        <v>1</v>
      </c>
      <c r="O44" s="75" t="s">
        <v>91</v>
      </c>
      <c r="P44">
        <v>1</v>
      </c>
      <c r="Q44" s="13"/>
      <c r="R44" s="13" t="str">
        <f>($A$8)</f>
        <v>Debreczy István</v>
      </c>
      <c r="S44" s="13"/>
      <c r="T44" s="13"/>
      <c r="U44" s="13"/>
      <c r="V44" s="13"/>
      <c r="W44" s="13"/>
      <c r="X44" s="13"/>
      <c r="Y44" s="13"/>
      <c r="Z44" s="13"/>
      <c r="AA44" s="73"/>
      <c r="AB44" s="73"/>
      <c r="AC44" s="7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76"/>
      <c r="AR44" s="13"/>
    </row>
    <row r="45" spans="1:45" ht="20.25" customHeight="1">
      <c r="A45" s="65"/>
      <c r="B45" s="77"/>
      <c r="C45" s="13"/>
      <c r="D45" s="13"/>
      <c r="E45" s="13"/>
      <c r="F45" s="13"/>
      <c r="G45" s="13"/>
      <c r="H45" s="13"/>
      <c r="I45" s="13"/>
      <c r="J45" s="13"/>
      <c r="K45" s="13"/>
      <c r="L45" s="74" t="str">
        <f>($A$7)</f>
        <v>Horváth Imre</v>
      </c>
      <c r="M45" s="13"/>
      <c r="N45">
        <v>0</v>
      </c>
      <c r="O45" s="75" t="s">
        <v>91</v>
      </c>
      <c r="P45">
        <v>1</v>
      </c>
      <c r="Q45" s="13"/>
      <c r="R45" s="13" t="str">
        <f>($A$10)</f>
        <v>Szirmay Endre</v>
      </c>
      <c r="S45" s="13"/>
      <c r="T45" s="13"/>
      <c r="U45" s="13"/>
      <c r="V45" s="13"/>
      <c r="W45" s="13"/>
      <c r="X45" s="13"/>
      <c r="Y45" s="13"/>
      <c r="Z45" s="13"/>
      <c r="AA45" s="78"/>
      <c r="AB45" s="75"/>
      <c r="AC45" s="78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76"/>
      <c r="AR45" s="13"/>
    </row>
    <row r="46" spans="1:45" ht="3.75" customHeight="1">
      <c r="A46" s="65"/>
      <c r="B46" s="77"/>
      <c r="C46" s="79"/>
      <c r="D46" s="80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81"/>
      <c r="P46" s="82"/>
      <c r="Q46" s="81"/>
      <c r="R46" s="77"/>
      <c r="S46" s="77"/>
      <c r="T46" s="77"/>
      <c r="U46" s="77"/>
      <c r="V46" s="77"/>
      <c r="W46" s="77"/>
      <c r="X46" s="77"/>
      <c r="Y46" s="77"/>
      <c r="Z46" s="77"/>
      <c r="AA46" s="81"/>
      <c r="AB46" s="82"/>
      <c r="AC46" s="81"/>
      <c r="AD46" s="77"/>
      <c r="AE46" s="77"/>
      <c r="AF46" s="77"/>
      <c r="AG46" s="77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</row>
    <row r="47" spans="1:4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</row>
    <row r="48" spans="1:45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</row>
    <row r="49" spans="1:44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</row>
    <row r="50" spans="1:44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</row>
    <row r="51" spans="1:44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</row>
    <row r="52" spans="1:44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</row>
    <row r="53" spans="1:44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</row>
    <row r="54" spans="1:44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</row>
    <row r="55" spans="1:44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</row>
    <row r="56" spans="1:44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</row>
    <row r="57" spans="1:44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</row>
    <row r="58" spans="1:44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</row>
    <row r="59" spans="1:44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</row>
    <row r="60" spans="1:44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</row>
    <row r="61" spans="1:44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</row>
    <row r="62" spans="1:44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</row>
    <row r="63" spans="1:44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</row>
    <row r="64" spans="1:44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</row>
    <row r="65" spans="1:44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</row>
    <row r="66" spans="1:44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</row>
    <row r="67" spans="1:44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</row>
    <row r="68" spans="1:44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</row>
    <row r="69" spans="1:44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</row>
    <row r="70" spans="1:44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</row>
    <row r="71" spans="1:44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</row>
    <row r="72" spans="1:44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</row>
    <row r="73" spans="1:44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</row>
    <row r="74" spans="1:44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</row>
    <row r="75" spans="1:44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</row>
    <row r="76" spans="1:44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</row>
    <row r="77" spans="1:44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</row>
    <row r="78" spans="1:44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</row>
    <row r="79" spans="1:44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</row>
    <row r="80" spans="1:44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</row>
    <row r="81" spans="1:44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</row>
    <row r="82" spans="1:44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</row>
    <row r="83" spans="1:44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</row>
    <row r="84" spans="1:44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</row>
    <row r="85" spans="1:44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</row>
    <row r="86" spans="1:44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</row>
    <row r="87" spans="1:44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</row>
    <row r="88" spans="1:44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</row>
    <row r="89" spans="1:44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</row>
    <row r="90" spans="1:44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</row>
    <row r="91" spans="1:44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</row>
    <row r="92" spans="1:44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</row>
    <row r="93" spans="1:44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</row>
    <row r="94" spans="1:44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</row>
    <row r="95" spans="1:44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</row>
    <row r="96" spans="1:44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</row>
    <row r="97" spans="1:44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</row>
    <row r="98" spans="1:44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</row>
    <row r="99" spans="1:44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</row>
    <row r="100" spans="1:44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</row>
    <row r="101" spans="1:44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</row>
    <row r="102" spans="1:44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</row>
    <row r="103" spans="1:44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</row>
    <row r="104" spans="1:44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</row>
    <row r="105" spans="1:44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</row>
    <row r="106" spans="1:44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</row>
    <row r="107" spans="1:44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</row>
    <row r="108" spans="1:44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</row>
    <row r="109" spans="1:44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</row>
    <row r="110" spans="1:44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</row>
    <row r="111" spans="1:44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</row>
    <row r="112" spans="1:44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</row>
    <row r="113" spans="1:44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</row>
    <row r="114" spans="1:44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</row>
    <row r="115" spans="1:44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</row>
    <row r="116" spans="1:44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</row>
    <row r="117" spans="1:44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</row>
    <row r="118" spans="1:44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</row>
    <row r="119" spans="1:44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</row>
    <row r="120" spans="1:44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</row>
    <row r="121" spans="1:44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</row>
    <row r="122" spans="1:44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</row>
    <row r="123" spans="1:44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</row>
    <row r="124" spans="1:44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</row>
    <row r="125" spans="1:44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</row>
    <row r="126" spans="1:44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</row>
    <row r="127" spans="1:44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</row>
    <row r="128" spans="1:44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</row>
    <row r="129" spans="1:44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</row>
    <row r="130" spans="1:44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</row>
    <row r="131" spans="1:44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</row>
    <row r="132" spans="1:44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</row>
    <row r="133" spans="1:44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</row>
    <row r="134" spans="1:44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</row>
    <row r="135" spans="1:44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</row>
    <row r="136" spans="1:44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</row>
    <row r="137" spans="1:44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</row>
    <row r="138" spans="1:44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</row>
    <row r="139" spans="1:44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</row>
    <row r="140" spans="1:44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</row>
    <row r="141" spans="1:44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</row>
    <row r="142" spans="1:44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</row>
    <row r="143" spans="1:44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</row>
    <row r="144" spans="1:44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</row>
    <row r="145" spans="1:44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</row>
    <row r="146" spans="1:44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</row>
    <row r="147" spans="1:44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</row>
    <row r="148" spans="1:44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</row>
    <row r="149" spans="1:44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</row>
    <row r="150" spans="1:44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</row>
    <row r="151" spans="1:44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</row>
    <row r="152" spans="1:44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</row>
    <row r="153" spans="1:44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</row>
    <row r="154" spans="1:44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</row>
    <row r="155" spans="1:44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</row>
    <row r="156" spans="1:44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</row>
    <row r="157" spans="1:44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</row>
    <row r="158" spans="1:44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</row>
    <row r="159" spans="1:44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</row>
    <row r="160" spans="1:44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</row>
    <row r="161" spans="1:44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</row>
    <row r="162" spans="1:44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</row>
    <row r="163" spans="1:44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</row>
    <row r="164" spans="1:44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</row>
    <row r="165" spans="1:44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</row>
    <row r="166" spans="1:44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</row>
    <row r="167" spans="1:44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</row>
    <row r="168" spans="1:44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</row>
    <row r="169" spans="1:44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</row>
    <row r="170" spans="1:44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</row>
    <row r="171" spans="1:44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</row>
    <row r="172" spans="1:44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</row>
    <row r="173" spans="1:44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</row>
    <row r="174" spans="1:44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</row>
    <row r="175" spans="1:44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</row>
    <row r="176" spans="1:44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</row>
    <row r="177" spans="1:44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</row>
    <row r="178" spans="1:44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</row>
    <row r="179" spans="1:44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</row>
    <row r="180" spans="1:44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</row>
    <row r="181" spans="1:44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</row>
    <row r="182" spans="1:44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</row>
    <row r="183" spans="1:44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</row>
    <row r="184" spans="1:44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</row>
    <row r="185" spans="1:44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</row>
    <row r="186" spans="1:44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</row>
    <row r="187" spans="1:44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</row>
    <row r="188" spans="1:44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</row>
    <row r="189" spans="1:44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</row>
    <row r="190" spans="1:44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</row>
    <row r="191" spans="1:44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</row>
    <row r="192" spans="1:44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</row>
    <row r="193" spans="1:44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</row>
    <row r="194" spans="1:44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</row>
    <row r="195" spans="1:44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</row>
    <row r="196" spans="1:44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</row>
    <row r="197" spans="1:44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</row>
    <row r="198" spans="1:44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</row>
    <row r="199" spans="1:44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</row>
    <row r="200" spans="1:44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</row>
    <row r="201" spans="1:44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</row>
    <row r="202" spans="1:44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</row>
    <row r="203" spans="1:44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</row>
    <row r="204" spans="1:44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</row>
    <row r="205" spans="1:44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</row>
    <row r="206" spans="1:44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</row>
    <row r="207" spans="1:44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</row>
    <row r="208" spans="1:44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</row>
    <row r="209" spans="1:44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</row>
    <row r="210" spans="1:44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</row>
    <row r="211" spans="1:44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</row>
    <row r="212" spans="1:44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</row>
    <row r="213" spans="1:44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</row>
    <row r="214" spans="1:44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</row>
    <row r="215" spans="1:44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</row>
    <row r="216" spans="1:44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</row>
    <row r="217" spans="1:44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</row>
    <row r="218" spans="1:44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</row>
    <row r="219" spans="1:44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</row>
    <row r="220" spans="1:44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</row>
    <row r="221" spans="1:44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</row>
    <row r="222" spans="1:44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</row>
    <row r="223" spans="1:44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</row>
    <row r="224" spans="1:44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</row>
    <row r="225" spans="1:44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</row>
    <row r="226" spans="1:44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</row>
    <row r="227" spans="1:44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</row>
    <row r="228" spans="1:44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</row>
    <row r="229" spans="1:44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</row>
    <row r="230" spans="1:44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</row>
    <row r="231" spans="1:44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</row>
    <row r="232" spans="1:44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</row>
    <row r="233" spans="1:44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</row>
    <row r="234" spans="1:44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</row>
    <row r="235" spans="1:44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</row>
    <row r="236" spans="1:44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</row>
    <row r="237" spans="1:44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</row>
    <row r="238" spans="1:44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</row>
    <row r="239" spans="1:44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</row>
    <row r="240" spans="1:44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</row>
    <row r="241" spans="1:44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</row>
    <row r="242" spans="1:44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</row>
    <row r="243" spans="1:44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</row>
    <row r="244" spans="1:44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</row>
    <row r="245" spans="1:44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</row>
    <row r="246" spans="1:44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</row>
    <row r="247" spans="1:44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</row>
    <row r="248" spans="1:44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</row>
    <row r="249" spans="1:44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</row>
    <row r="250" spans="1:44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</row>
    <row r="251" spans="1:44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</row>
    <row r="252" spans="1:44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</row>
    <row r="253" spans="1:44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</row>
    <row r="254" spans="1:44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</row>
    <row r="255" spans="1:44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</row>
    <row r="256" spans="1:44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</row>
    <row r="257" spans="1:44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</row>
    <row r="258" spans="1:44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</row>
    <row r="259" spans="1:44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</row>
    <row r="260" spans="1:44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</row>
    <row r="261" spans="1:44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</row>
    <row r="262" spans="1:44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</row>
    <row r="263" spans="1:44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</row>
    <row r="264" spans="1:44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</row>
    <row r="265" spans="1:44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</row>
    <row r="266" spans="1:44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</row>
    <row r="267" spans="1:44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</row>
    <row r="268" spans="1:44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</row>
    <row r="269" spans="1:44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</row>
    <row r="270" spans="1:44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</row>
    <row r="271" spans="1:44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</row>
    <row r="272" spans="1:44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</row>
    <row r="273" spans="1:44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</row>
    <row r="274" spans="1:44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</row>
    <row r="275" spans="1:44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</row>
    <row r="276" spans="1:44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</row>
    <row r="277" spans="1:44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</row>
    <row r="278" spans="1:44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</row>
    <row r="279" spans="1:44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</row>
    <row r="280" spans="1:44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</row>
    <row r="281" spans="1:44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</row>
    <row r="282" spans="1:44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</row>
    <row r="283" spans="1:44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</row>
    <row r="284" spans="1:44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</row>
    <row r="285" spans="1:44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</row>
    <row r="286" spans="1:44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</row>
    <row r="287" spans="1:44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</row>
    <row r="288" spans="1:44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</row>
    <row r="289" spans="1:44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</row>
    <row r="290" spans="1:44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</row>
    <row r="291" spans="1:44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</row>
    <row r="292" spans="1:44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</row>
    <row r="293" spans="1:44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</row>
    <row r="294" spans="1:44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</row>
    <row r="295" spans="1:44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</row>
    <row r="296" spans="1:44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</row>
    <row r="297" spans="1:44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</row>
    <row r="298" spans="1:44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</row>
    <row r="299" spans="1:44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</row>
    <row r="300" spans="1:44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</row>
    <row r="301" spans="1:44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</row>
    <row r="302" spans="1:44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</row>
    <row r="303" spans="1:44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</row>
    <row r="304" spans="1:44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</row>
    <row r="305" spans="1:44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</row>
    <row r="306" spans="1:44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</row>
    <row r="307" spans="1:44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</row>
    <row r="308" spans="1:44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</row>
    <row r="309" spans="1:44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</row>
    <row r="310" spans="1:44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</row>
    <row r="311" spans="1:44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</row>
    <row r="312" spans="1:44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</row>
    <row r="313" spans="1:44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</row>
    <row r="314" spans="1:44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</row>
    <row r="315" spans="1:44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</row>
    <row r="316" spans="1:44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</row>
    <row r="317" spans="1:44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</row>
    <row r="318" spans="1:44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</row>
    <row r="319" spans="1:44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</row>
    <row r="320" spans="1:44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</row>
    <row r="321" spans="1:44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</row>
    <row r="322" spans="1:44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</row>
    <row r="323" spans="1:44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</row>
    <row r="324" spans="1:44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</row>
    <row r="325" spans="1:44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</row>
    <row r="326" spans="1:44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</row>
    <row r="327" spans="1:44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</row>
    <row r="328" spans="1:44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</row>
    <row r="329" spans="1:44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</row>
    <row r="330" spans="1:44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</row>
    <row r="331" spans="1:44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</row>
    <row r="332" spans="1:44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</row>
    <row r="333" spans="1:44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</row>
    <row r="334" spans="1:44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</row>
    <row r="335" spans="1:44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</row>
    <row r="336" spans="1:44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</row>
    <row r="337" spans="1:44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</row>
    <row r="338" spans="1:44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</row>
    <row r="339" spans="1:44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</row>
    <row r="340" spans="1:44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</row>
    <row r="341" spans="1:44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</row>
    <row r="342" spans="1:44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</row>
    <row r="343" spans="1:44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</row>
    <row r="344" spans="1:44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</row>
    <row r="345" spans="1:44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</row>
    <row r="346" spans="1:44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</row>
    <row r="347" spans="1:44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</row>
    <row r="348" spans="1:44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</row>
    <row r="349" spans="1:44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</row>
    <row r="350" spans="1:44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</row>
    <row r="351" spans="1:44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</row>
    <row r="352" spans="1:44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</row>
    <row r="353" spans="1:44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</row>
    <row r="354" spans="1:44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</row>
    <row r="355" spans="1:44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</row>
    <row r="356" spans="1:44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</row>
    <row r="357" spans="1:44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</row>
    <row r="358" spans="1:44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</row>
    <row r="359" spans="1:44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</row>
    <row r="360" spans="1:44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</row>
    <row r="361" spans="1:44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</row>
    <row r="362" spans="1:44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</row>
    <row r="363" spans="1:44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</row>
    <row r="364" spans="1:44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</row>
    <row r="365" spans="1:44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</row>
    <row r="366" spans="1:44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</row>
    <row r="367" spans="1:44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</row>
    <row r="368" spans="1:44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</row>
    <row r="369" spans="1:44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</row>
    <row r="370" spans="1:44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</row>
    <row r="371" spans="1:44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</row>
    <row r="372" spans="1:44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</row>
    <row r="373" spans="1:44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</row>
    <row r="374" spans="1:44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</row>
    <row r="375" spans="1:44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</row>
    <row r="376" spans="1:44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</row>
    <row r="377" spans="1:44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</row>
    <row r="378" spans="1:44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</row>
    <row r="379" spans="1:44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</row>
    <row r="380" spans="1:44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</row>
    <row r="381" spans="1:44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</row>
    <row r="382" spans="1:44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</row>
    <row r="383" spans="1:44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</row>
    <row r="384" spans="1:44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</row>
    <row r="385" spans="1:44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</row>
    <row r="386" spans="1:44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</row>
    <row r="387" spans="1:44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</row>
    <row r="388" spans="1:44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</row>
    <row r="389" spans="1:44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</row>
    <row r="390" spans="1:44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</row>
    <row r="391" spans="1:44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</row>
    <row r="392" spans="1:44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</row>
    <row r="393" spans="1:44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</row>
    <row r="394" spans="1:44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</row>
    <row r="395" spans="1:44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</row>
    <row r="396" spans="1:44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</row>
    <row r="397" spans="1:44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</row>
    <row r="398" spans="1:44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</row>
    <row r="399" spans="1:44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</row>
    <row r="400" spans="1:44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</row>
    <row r="401" spans="1:44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</row>
    <row r="402" spans="1:44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</row>
    <row r="403" spans="1:44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</row>
    <row r="404" spans="1:44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</row>
    <row r="405" spans="1:44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</row>
    <row r="406" spans="1:44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</row>
    <row r="407" spans="1:44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</row>
    <row r="408" spans="1:44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</row>
    <row r="409" spans="1:44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</row>
    <row r="410" spans="1:44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</row>
    <row r="411" spans="1:44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</row>
    <row r="412" spans="1:44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</row>
    <row r="413" spans="1:44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</row>
    <row r="414" spans="1:44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</row>
    <row r="415" spans="1:44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</row>
    <row r="416" spans="1:44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</row>
    <row r="417" spans="1:44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</row>
    <row r="418" spans="1:44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</row>
    <row r="419" spans="1:44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</row>
    <row r="420" spans="1:44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</row>
    <row r="421" spans="1:44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</row>
    <row r="422" spans="1:44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</row>
    <row r="423" spans="1:44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</row>
    <row r="424" spans="1:44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</row>
    <row r="425" spans="1:44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</row>
    <row r="426" spans="1:44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</row>
    <row r="427" spans="1:44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</row>
    <row r="428" spans="1:44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</row>
    <row r="429" spans="1:44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</row>
    <row r="430" spans="1:44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</row>
    <row r="431" spans="1:44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</row>
    <row r="432" spans="1:44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</row>
    <row r="433" spans="1:44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</row>
    <row r="434" spans="1:44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</row>
    <row r="435" spans="1:44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</row>
    <row r="436" spans="1:44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</row>
    <row r="437" spans="1:44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</row>
    <row r="438" spans="1:44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</row>
    <row r="439" spans="1:44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</row>
    <row r="440" spans="1:44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</row>
    <row r="441" spans="1:44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</row>
    <row r="442" spans="1:44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</row>
    <row r="443" spans="1:44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</row>
    <row r="444" spans="1:44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</row>
    <row r="445" spans="1:44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</row>
    <row r="446" spans="1:44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</row>
    <row r="447" spans="1:44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</row>
    <row r="448" spans="1:44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</row>
    <row r="449" spans="1:44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</row>
    <row r="450" spans="1:44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</row>
    <row r="451" spans="1:44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</row>
    <row r="452" spans="1:44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</row>
    <row r="453" spans="1:44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</row>
    <row r="454" spans="1:44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</row>
    <row r="455" spans="1:44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</row>
    <row r="456" spans="1:44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</row>
    <row r="457" spans="1:44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</row>
    <row r="458" spans="1:44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</row>
    <row r="459" spans="1:44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</row>
    <row r="460" spans="1:44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</row>
    <row r="461" spans="1:44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</row>
    <row r="462" spans="1:44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</row>
    <row r="463" spans="1:44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</row>
    <row r="464" spans="1:44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</row>
    <row r="465" spans="1:44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</row>
    <row r="466" spans="1:44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</row>
    <row r="467" spans="1:44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</row>
    <row r="468" spans="1:44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</row>
    <row r="469" spans="1:44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</row>
    <row r="470" spans="1:44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</row>
    <row r="471" spans="1:44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</row>
    <row r="472" spans="1:44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</row>
    <row r="473" spans="1:44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</row>
    <row r="474" spans="1:44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</row>
    <row r="475" spans="1:44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</row>
    <row r="476" spans="1:44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</row>
    <row r="477" spans="1:44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</row>
    <row r="478" spans="1:44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</row>
    <row r="479" spans="1:44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</row>
    <row r="480" spans="1:44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</row>
    <row r="481" spans="1:44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</row>
    <row r="482" spans="1:44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</row>
    <row r="483" spans="1:44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</row>
    <row r="484" spans="1:44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</row>
    <row r="485" spans="1:44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</row>
    <row r="486" spans="1:44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</row>
    <row r="487" spans="1:44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</row>
    <row r="488" spans="1:44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</row>
    <row r="489" spans="1:44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</row>
    <row r="490" spans="1:44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</row>
    <row r="491" spans="1:44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</row>
    <row r="492" spans="1:44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</row>
    <row r="493" spans="1:44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</row>
    <row r="494" spans="1:44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</row>
    <row r="495" spans="1:44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</row>
    <row r="496" spans="1:44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</row>
    <row r="497" spans="1:44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</row>
    <row r="498" spans="1:44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</row>
    <row r="499" spans="1:44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</row>
    <row r="500" spans="1:44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</row>
    <row r="501" spans="1:44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</row>
    <row r="502" spans="1:44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</row>
    <row r="503" spans="1:44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</row>
    <row r="504" spans="1:44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</row>
    <row r="505" spans="1:44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</row>
    <row r="506" spans="1:44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</row>
    <row r="507" spans="1:44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</row>
    <row r="508" spans="1:44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</row>
    <row r="509" spans="1:44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</row>
    <row r="510" spans="1:44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</row>
    <row r="511" spans="1:44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</row>
    <row r="512" spans="1:44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</row>
    <row r="513" spans="1:44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</row>
    <row r="514" spans="1:44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</row>
    <row r="515" spans="1:44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</row>
    <row r="516" spans="1:44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</row>
    <row r="517" spans="1:44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</row>
    <row r="518" spans="1:44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</row>
    <row r="519" spans="1:44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</row>
    <row r="520" spans="1:44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</row>
    <row r="521" spans="1:44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</row>
    <row r="522" spans="1:44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</row>
    <row r="523" spans="1:44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</row>
    <row r="524" spans="1:44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</row>
    <row r="525" spans="1:44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</row>
    <row r="526" spans="1:44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</row>
    <row r="527" spans="1:44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</row>
    <row r="528" spans="1:44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</row>
    <row r="529" spans="1:44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</row>
    <row r="530" spans="1:44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</row>
    <row r="531" spans="1:44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</row>
    <row r="532" spans="1:44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</row>
    <row r="533" spans="1:44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</row>
    <row r="534" spans="1:44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</row>
    <row r="535" spans="1:44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</row>
    <row r="536" spans="1:44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</row>
    <row r="537" spans="1:44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</row>
    <row r="538" spans="1:44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</row>
    <row r="539" spans="1:44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</row>
    <row r="540" spans="1:44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</row>
    <row r="541" spans="1:44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</row>
    <row r="542" spans="1:44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</row>
    <row r="543" spans="1:44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</row>
    <row r="544" spans="1:44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</row>
    <row r="545" spans="1:44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</row>
    <row r="546" spans="1:44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</row>
    <row r="547" spans="1:44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</row>
    <row r="548" spans="1:44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</row>
    <row r="549" spans="1:44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</row>
    <row r="550" spans="1:44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</row>
    <row r="551" spans="1:44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</row>
    <row r="552" spans="1:44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</row>
    <row r="553" spans="1:44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</row>
    <row r="554" spans="1:44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</row>
    <row r="555" spans="1:44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</row>
    <row r="556" spans="1:44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</row>
    <row r="557" spans="1:44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</row>
    <row r="558" spans="1:44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</row>
    <row r="559" spans="1:44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</row>
    <row r="560" spans="1:44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</row>
    <row r="561" spans="1:44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</row>
    <row r="562" spans="1:44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</row>
    <row r="563" spans="1:44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</row>
    <row r="564" spans="1:44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</row>
    <row r="565" spans="1:44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</row>
    <row r="566" spans="1:44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</row>
    <row r="567" spans="1:44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</row>
    <row r="568" spans="1:44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</row>
    <row r="569" spans="1:44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</row>
    <row r="570" spans="1:44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</row>
    <row r="571" spans="1:44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</row>
    <row r="572" spans="1:44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</row>
    <row r="573" spans="1:44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</row>
    <row r="574" spans="1:44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</row>
    <row r="575" spans="1:44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</row>
    <row r="576" spans="1:44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</row>
    <row r="577" spans="1:44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</row>
    <row r="578" spans="1:44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</row>
    <row r="579" spans="1:44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</row>
    <row r="580" spans="1:44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</row>
    <row r="581" spans="1:44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</row>
    <row r="582" spans="1:44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</row>
    <row r="583" spans="1:44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</row>
    <row r="584" spans="1:44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</row>
    <row r="585" spans="1:44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</row>
    <row r="586" spans="1:44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</row>
    <row r="587" spans="1:44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</row>
    <row r="588" spans="1:44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</row>
    <row r="589" spans="1:44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</row>
    <row r="590" spans="1:44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</row>
    <row r="591" spans="1:44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</row>
    <row r="592" spans="1:44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</row>
    <row r="593" spans="1:44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</row>
    <row r="594" spans="1:44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</row>
    <row r="595" spans="1:44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</row>
    <row r="596" spans="1:44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</row>
    <row r="597" spans="1:44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</row>
    <row r="598" spans="1:44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</row>
    <row r="599" spans="1:44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</row>
    <row r="600" spans="1:44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</row>
    <row r="601" spans="1:44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</row>
    <row r="602" spans="1:44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</row>
    <row r="603" spans="1:44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</row>
    <row r="604" spans="1:44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</row>
    <row r="605" spans="1:44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</row>
    <row r="606" spans="1:44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</row>
    <row r="607" spans="1:44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</row>
    <row r="608" spans="1:44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</row>
    <row r="609" spans="1:44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</row>
    <row r="610" spans="1:44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</row>
    <row r="611" spans="1:44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</row>
    <row r="612" spans="1:44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</row>
    <row r="613" spans="1:44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</row>
    <row r="614" spans="1:44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</row>
    <row r="615" spans="1:44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</row>
    <row r="616" spans="1:44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</row>
    <row r="617" spans="1:44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</row>
    <row r="618" spans="1:44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</row>
    <row r="619" spans="1:44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</row>
    <row r="620" spans="1:44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</row>
    <row r="621" spans="1:44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</row>
    <row r="622" spans="1:44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</row>
    <row r="623" spans="1:44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</row>
    <row r="624" spans="1:44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</row>
    <row r="625" spans="1:44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</row>
    <row r="626" spans="1:44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</row>
    <row r="627" spans="1:44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</row>
    <row r="628" spans="1:44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</row>
    <row r="629" spans="1:44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</row>
    <row r="630" spans="1:44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</row>
    <row r="631" spans="1:44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</row>
    <row r="632" spans="1:44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</row>
    <row r="633" spans="1:44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</row>
    <row r="634" spans="1:44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</row>
    <row r="635" spans="1:44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</row>
    <row r="636" spans="1:44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</row>
    <row r="637" spans="1:44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</row>
    <row r="638" spans="1:44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</row>
    <row r="639" spans="1:44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</row>
    <row r="640" spans="1:44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</row>
    <row r="641" spans="1:44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</row>
    <row r="642" spans="1:44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</row>
    <row r="643" spans="1:44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</row>
    <row r="644" spans="1:44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</row>
    <row r="645" spans="1:44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</row>
    <row r="646" spans="1:44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</row>
    <row r="647" spans="1:44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</row>
    <row r="648" spans="1:44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</row>
    <row r="649" spans="1:44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</row>
    <row r="650" spans="1:44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</row>
    <row r="651" spans="1:44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</row>
    <row r="652" spans="1:44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</row>
    <row r="653" spans="1:44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</row>
    <row r="654" spans="1:44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</row>
    <row r="655" spans="1:44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</row>
    <row r="656" spans="1:44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</row>
    <row r="657" spans="1:44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</row>
    <row r="658" spans="1:44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</row>
    <row r="659" spans="1:44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</row>
    <row r="660" spans="1:44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</row>
    <row r="661" spans="1:44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  <c r="AM661" s="13"/>
      <c r="AN661" s="13"/>
      <c r="AO661" s="13"/>
      <c r="AP661" s="13"/>
      <c r="AQ661" s="13"/>
      <c r="AR661" s="13"/>
    </row>
    <row r="662" spans="1:44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  <c r="AM662" s="13"/>
      <c r="AN662" s="13"/>
      <c r="AO662" s="13"/>
      <c r="AP662" s="13"/>
      <c r="AQ662" s="13"/>
      <c r="AR662" s="13"/>
    </row>
    <row r="663" spans="1:44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  <c r="AQ663" s="13"/>
      <c r="AR663" s="13"/>
    </row>
    <row r="664" spans="1:44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  <c r="AQ664" s="13"/>
      <c r="AR664" s="13"/>
    </row>
    <row r="665" spans="1:44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  <c r="AQ665" s="13"/>
      <c r="AR665" s="13"/>
    </row>
    <row r="666" spans="1:44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  <c r="AM666" s="13"/>
      <c r="AN666" s="13"/>
      <c r="AO666" s="13"/>
      <c r="AP666" s="13"/>
      <c r="AQ666" s="13"/>
      <c r="AR666" s="13"/>
    </row>
    <row r="667" spans="1:44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  <c r="AN667" s="13"/>
      <c r="AO667" s="13"/>
      <c r="AP667" s="13"/>
      <c r="AQ667" s="13"/>
      <c r="AR667" s="13"/>
    </row>
    <row r="668" spans="1:44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  <c r="AM668" s="13"/>
      <c r="AN668" s="13"/>
      <c r="AO668" s="13"/>
      <c r="AP668" s="13"/>
      <c r="AQ668" s="13"/>
      <c r="AR668" s="13"/>
    </row>
    <row r="669" spans="1:44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  <c r="AM669" s="13"/>
      <c r="AN669" s="13"/>
      <c r="AO669" s="13"/>
      <c r="AP669" s="13"/>
      <c r="AQ669" s="13"/>
      <c r="AR669" s="13"/>
    </row>
    <row r="670" spans="1:44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  <c r="AM670" s="13"/>
      <c r="AN670" s="13"/>
      <c r="AO670" s="13"/>
      <c r="AP670" s="13"/>
      <c r="AQ670" s="13"/>
      <c r="AR670" s="13"/>
    </row>
    <row r="671" spans="1:44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  <c r="AM671" s="13"/>
      <c r="AN671" s="13"/>
      <c r="AO671" s="13"/>
      <c r="AP671" s="13"/>
      <c r="AQ671" s="13"/>
      <c r="AR671" s="13"/>
    </row>
    <row r="672" spans="1:44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  <c r="AQ672" s="13"/>
      <c r="AR672" s="13"/>
    </row>
    <row r="673" spans="1:44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  <c r="AM673" s="13"/>
      <c r="AN673" s="13"/>
      <c r="AO673" s="13"/>
      <c r="AP673" s="13"/>
      <c r="AQ673" s="13"/>
      <c r="AR673" s="13"/>
    </row>
    <row r="674" spans="1:44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  <c r="AM674" s="13"/>
      <c r="AN674" s="13"/>
      <c r="AO674" s="13"/>
      <c r="AP674" s="13"/>
      <c r="AQ674" s="13"/>
      <c r="AR674" s="13"/>
    </row>
    <row r="675" spans="1:44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13"/>
      <c r="AN675" s="13"/>
      <c r="AO675" s="13"/>
      <c r="AP675" s="13"/>
      <c r="AQ675" s="13"/>
      <c r="AR675" s="13"/>
    </row>
    <row r="676" spans="1:44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13"/>
      <c r="AN676" s="13"/>
      <c r="AO676" s="13"/>
      <c r="AP676" s="13"/>
      <c r="AQ676" s="13"/>
      <c r="AR676" s="13"/>
    </row>
    <row r="677" spans="1:44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13"/>
      <c r="AN677" s="13"/>
      <c r="AO677" s="13"/>
      <c r="AP677" s="13"/>
      <c r="AQ677" s="13"/>
      <c r="AR677" s="13"/>
    </row>
    <row r="678" spans="1:44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13"/>
      <c r="AN678" s="13"/>
      <c r="AO678" s="13"/>
      <c r="AP678" s="13"/>
      <c r="AQ678" s="13"/>
      <c r="AR678" s="13"/>
    </row>
    <row r="679" spans="1:44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13"/>
      <c r="AN679" s="13"/>
      <c r="AO679" s="13"/>
      <c r="AP679" s="13"/>
      <c r="AQ679" s="13"/>
      <c r="AR679" s="13"/>
    </row>
    <row r="680" spans="1:44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13"/>
      <c r="AN680" s="13"/>
      <c r="AO680" s="13"/>
      <c r="AP680" s="13"/>
      <c r="AQ680" s="13"/>
      <c r="AR680" s="13"/>
    </row>
    <row r="681" spans="1:44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13"/>
      <c r="AN681" s="13"/>
      <c r="AO681" s="13"/>
      <c r="AP681" s="13"/>
      <c r="AQ681" s="13"/>
      <c r="AR681" s="13"/>
    </row>
    <row r="682" spans="1:44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13"/>
      <c r="AN682" s="13"/>
      <c r="AO682" s="13"/>
      <c r="AP682" s="13"/>
      <c r="AQ682" s="13"/>
      <c r="AR682" s="13"/>
    </row>
    <row r="683" spans="1:44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13"/>
      <c r="AN683" s="13"/>
      <c r="AO683" s="13"/>
      <c r="AP683" s="13"/>
      <c r="AQ683" s="13"/>
      <c r="AR683" s="13"/>
    </row>
    <row r="684" spans="1:44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13"/>
      <c r="AN684" s="13"/>
      <c r="AO684" s="13"/>
      <c r="AP684" s="13"/>
      <c r="AQ684" s="13"/>
      <c r="AR684" s="13"/>
    </row>
    <row r="685" spans="1:44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  <c r="AM685" s="13"/>
      <c r="AN685" s="13"/>
      <c r="AO685" s="13"/>
      <c r="AP685" s="13"/>
      <c r="AQ685" s="13"/>
      <c r="AR685" s="13"/>
    </row>
    <row r="686" spans="1:44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  <c r="AM686" s="13"/>
      <c r="AN686" s="13"/>
      <c r="AO686" s="13"/>
      <c r="AP686" s="13"/>
      <c r="AQ686" s="13"/>
      <c r="AR686" s="13"/>
    </row>
    <row r="687" spans="1:44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  <c r="AM687" s="13"/>
      <c r="AN687" s="13"/>
      <c r="AO687" s="13"/>
      <c r="AP687" s="13"/>
      <c r="AQ687" s="13"/>
      <c r="AR687" s="13"/>
    </row>
    <row r="688" spans="1:44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  <c r="AM688" s="13"/>
      <c r="AN688" s="13"/>
      <c r="AO688" s="13"/>
      <c r="AP688" s="13"/>
      <c r="AQ688" s="13"/>
      <c r="AR688" s="13"/>
    </row>
    <row r="689" spans="1:44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  <c r="AM689" s="13"/>
      <c r="AN689" s="13"/>
      <c r="AO689" s="13"/>
      <c r="AP689" s="13"/>
      <c r="AQ689" s="13"/>
      <c r="AR689" s="13"/>
    </row>
    <row r="690" spans="1:44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  <c r="AM690" s="13"/>
      <c r="AN690" s="13"/>
      <c r="AO690" s="13"/>
      <c r="AP690" s="13"/>
      <c r="AQ690" s="13"/>
      <c r="AR690" s="13"/>
    </row>
    <row r="691" spans="1:44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  <c r="AM691" s="13"/>
      <c r="AN691" s="13"/>
      <c r="AO691" s="13"/>
      <c r="AP691" s="13"/>
      <c r="AQ691" s="13"/>
      <c r="AR691" s="13"/>
    </row>
    <row r="692" spans="1:44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  <c r="AQ692" s="13"/>
      <c r="AR692" s="13"/>
    </row>
    <row r="693" spans="1:44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  <c r="AN693" s="13"/>
      <c r="AO693" s="13"/>
      <c r="AP693" s="13"/>
      <c r="AQ693" s="13"/>
      <c r="AR693" s="13"/>
    </row>
    <row r="694" spans="1:44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  <c r="AN694" s="13"/>
      <c r="AO694" s="13"/>
      <c r="AP694" s="13"/>
      <c r="AQ694" s="13"/>
      <c r="AR694" s="13"/>
    </row>
    <row r="695" spans="1:44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  <c r="AM695" s="13"/>
      <c r="AN695" s="13"/>
      <c r="AO695" s="13"/>
      <c r="AP695" s="13"/>
      <c r="AQ695" s="13"/>
      <c r="AR695" s="13"/>
    </row>
    <row r="696" spans="1:44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  <c r="AM696" s="13"/>
      <c r="AN696" s="13"/>
      <c r="AO696" s="13"/>
      <c r="AP696" s="13"/>
      <c r="AQ696" s="13"/>
      <c r="AR696" s="13"/>
    </row>
    <row r="697" spans="1:44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  <c r="AN697" s="13"/>
      <c r="AO697" s="13"/>
      <c r="AP697" s="13"/>
      <c r="AQ697" s="13"/>
      <c r="AR697" s="13"/>
    </row>
    <row r="698" spans="1:44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  <c r="AQ698" s="13"/>
      <c r="AR698" s="13"/>
    </row>
    <row r="699" spans="1:44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  <c r="AQ699" s="13"/>
      <c r="AR699" s="13"/>
    </row>
    <row r="700" spans="1:44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  <c r="AQ700" s="13"/>
      <c r="AR700" s="13"/>
    </row>
    <row r="701" spans="1:44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  <c r="AQ701" s="13"/>
      <c r="AR701" s="13"/>
    </row>
    <row r="702" spans="1:44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  <c r="AM702" s="13"/>
      <c r="AN702" s="13"/>
      <c r="AO702" s="13"/>
      <c r="AP702" s="13"/>
      <c r="AQ702" s="13"/>
      <c r="AR702" s="13"/>
    </row>
    <row r="703" spans="1:44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  <c r="AM703" s="13"/>
      <c r="AN703" s="13"/>
      <c r="AO703" s="13"/>
      <c r="AP703" s="13"/>
      <c r="AQ703" s="13"/>
      <c r="AR703" s="13"/>
    </row>
    <row r="704" spans="1:44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  <c r="AM704" s="13"/>
      <c r="AN704" s="13"/>
      <c r="AO704" s="13"/>
      <c r="AP704" s="13"/>
      <c r="AQ704" s="13"/>
      <c r="AR704" s="13"/>
    </row>
    <row r="705" spans="1:44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  <c r="AM705" s="13"/>
      <c r="AN705" s="13"/>
      <c r="AO705" s="13"/>
      <c r="AP705" s="13"/>
      <c r="AQ705" s="13"/>
      <c r="AR705" s="13"/>
    </row>
    <row r="706" spans="1:44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  <c r="AM706" s="13"/>
      <c r="AN706" s="13"/>
      <c r="AO706" s="13"/>
      <c r="AP706" s="13"/>
      <c r="AQ706" s="13"/>
      <c r="AR706" s="13"/>
    </row>
    <row r="707" spans="1:44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  <c r="AQ707" s="13"/>
      <c r="AR707" s="13"/>
    </row>
    <row r="708" spans="1:44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  <c r="AN708" s="13"/>
      <c r="AO708" s="13"/>
      <c r="AP708" s="13"/>
      <c r="AQ708" s="13"/>
      <c r="AR708" s="13"/>
    </row>
    <row r="709" spans="1:44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  <c r="AN709" s="13"/>
      <c r="AO709" s="13"/>
      <c r="AP709" s="13"/>
      <c r="AQ709" s="13"/>
      <c r="AR709" s="13"/>
    </row>
    <row r="710" spans="1:44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  <c r="AQ710" s="13"/>
      <c r="AR710" s="13"/>
    </row>
    <row r="711" spans="1:44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  <c r="AN711" s="13"/>
      <c r="AO711" s="13"/>
      <c r="AP711" s="13"/>
      <c r="AQ711" s="13"/>
      <c r="AR711" s="13"/>
    </row>
    <row r="712" spans="1:44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  <c r="AM712" s="13"/>
      <c r="AN712" s="13"/>
      <c r="AO712" s="13"/>
      <c r="AP712" s="13"/>
      <c r="AQ712" s="13"/>
      <c r="AR712" s="13"/>
    </row>
    <row r="713" spans="1:44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  <c r="AM713" s="13"/>
      <c r="AN713" s="13"/>
      <c r="AO713" s="13"/>
      <c r="AP713" s="13"/>
      <c r="AQ713" s="13"/>
      <c r="AR713" s="13"/>
    </row>
    <row r="714" spans="1:44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  <c r="AM714" s="13"/>
      <c r="AN714" s="13"/>
      <c r="AO714" s="13"/>
      <c r="AP714" s="13"/>
      <c r="AQ714" s="13"/>
      <c r="AR714" s="13"/>
    </row>
    <row r="715" spans="1:44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  <c r="AM715" s="13"/>
      <c r="AN715" s="13"/>
      <c r="AO715" s="13"/>
      <c r="AP715" s="13"/>
      <c r="AQ715" s="13"/>
      <c r="AR715" s="13"/>
    </row>
    <row r="716" spans="1:44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  <c r="AM716" s="13"/>
      <c r="AN716" s="13"/>
      <c r="AO716" s="13"/>
      <c r="AP716" s="13"/>
      <c r="AQ716" s="13"/>
      <c r="AR716" s="13"/>
    </row>
    <row r="717" spans="1:44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  <c r="AM717" s="13"/>
      <c r="AN717" s="13"/>
      <c r="AO717" s="13"/>
      <c r="AP717" s="13"/>
      <c r="AQ717" s="13"/>
      <c r="AR717" s="13"/>
    </row>
    <row r="718" spans="1:44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  <c r="AM718" s="13"/>
      <c r="AN718" s="13"/>
      <c r="AO718" s="13"/>
      <c r="AP718" s="13"/>
      <c r="AQ718" s="13"/>
      <c r="AR718" s="13"/>
    </row>
    <row r="719" spans="1:44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  <c r="AM719" s="13"/>
      <c r="AN719" s="13"/>
      <c r="AO719" s="13"/>
      <c r="AP719" s="13"/>
      <c r="AQ719" s="13"/>
      <c r="AR719" s="13"/>
    </row>
    <row r="720" spans="1:44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  <c r="AM720" s="13"/>
      <c r="AN720" s="13"/>
      <c r="AO720" s="13"/>
      <c r="AP720" s="13"/>
      <c r="AQ720" s="13"/>
      <c r="AR720" s="13"/>
    </row>
    <row r="721" spans="1:44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  <c r="AQ721" s="13"/>
      <c r="AR721" s="13"/>
    </row>
    <row r="722" spans="1:44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</row>
    <row r="723" spans="1:44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</row>
    <row r="724" spans="1:44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  <c r="AN724" s="13"/>
      <c r="AO724" s="13"/>
      <c r="AP724" s="13"/>
      <c r="AQ724" s="13"/>
      <c r="AR724" s="13"/>
    </row>
    <row r="725" spans="1:44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  <c r="AN725" s="13"/>
      <c r="AO725" s="13"/>
      <c r="AP725" s="13"/>
      <c r="AQ725" s="13"/>
      <c r="AR725" s="13"/>
    </row>
    <row r="726" spans="1:44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  <c r="AN726" s="13"/>
      <c r="AO726" s="13"/>
      <c r="AP726" s="13"/>
      <c r="AQ726" s="13"/>
      <c r="AR726" s="13"/>
    </row>
    <row r="727" spans="1:44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  <c r="AM727" s="13"/>
      <c r="AN727" s="13"/>
      <c r="AO727" s="13"/>
      <c r="AP727" s="13"/>
      <c r="AQ727" s="13"/>
      <c r="AR727" s="13"/>
    </row>
    <row r="728" spans="1:44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  <c r="AM728" s="13"/>
      <c r="AN728" s="13"/>
      <c r="AO728" s="13"/>
      <c r="AP728" s="13"/>
      <c r="AQ728" s="13"/>
      <c r="AR728" s="13"/>
    </row>
    <row r="729" spans="1:44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  <c r="AM729" s="13"/>
      <c r="AN729" s="13"/>
      <c r="AO729" s="13"/>
      <c r="AP729" s="13"/>
      <c r="AQ729" s="13"/>
      <c r="AR729" s="13"/>
    </row>
    <row r="730" spans="1:44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  <c r="AM730" s="13"/>
      <c r="AN730" s="13"/>
      <c r="AO730" s="13"/>
      <c r="AP730" s="13"/>
      <c r="AQ730" s="13"/>
      <c r="AR730" s="13"/>
    </row>
    <row r="731" spans="1:44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  <c r="AM731" s="13"/>
      <c r="AN731" s="13"/>
      <c r="AO731" s="13"/>
      <c r="AP731" s="13"/>
      <c r="AQ731" s="13"/>
      <c r="AR731" s="13"/>
    </row>
    <row r="732" spans="1:44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  <c r="AN732" s="13"/>
      <c r="AO732" s="13"/>
      <c r="AP732" s="13"/>
      <c r="AQ732" s="13"/>
      <c r="AR732" s="13"/>
    </row>
    <row r="733" spans="1:44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  <c r="AN733" s="13"/>
      <c r="AO733" s="13"/>
      <c r="AP733" s="13"/>
      <c r="AQ733" s="13"/>
      <c r="AR733" s="13"/>
    </row>
    <row r="734" spans="1:44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  <c r="AN734" s="13"/>
      <c r="AO734" s="13"/>
      <c r="AP734" s="13"/>
      <c r="AQ734" s="13"/>
      <c r="AR734" s="13"/>
    </row>
    <row r="735" spans="1:44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  <c r="AN735" s="13"/>
      <c r="AO735" s="13"/>
      <c r="AP735" s="13"/>
      <c r="AQ735" s="13"/>
      <c r="AR735" s="13"/>
    </row>
    <row r="736" spans="1:44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  <c r="AN736" s="13"/>
      <c r="AO736" s="13"/>
      <c r="AP736" s="13"/>
      <c r="AQ736" s="13"/>
      <c r="AR736" s="13"/>
    </row>
    <row r="737" spans="1:44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  <c r="AM737" s="13"/>
      <c r="AN737" s="13"/>
      <c r="AO737" s="13"/>
      <c r="AP737" s="13"/>
      <c r="AQ737" s="13"/>
      <c r="AR737" s="13"/>
    </row>
    <row r="738" spans="1:44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  <c r="AM738" s="13"/>
      <c r="AN738" s="13"/>
      <c r="AO738" s="13"/>
      <c r="AP738" s="13"/>
      <c r="AQ738" s="13"/>
      <c r="AR738" s="13"/>
    </row>
    <row r="739" spans="1:44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  <c r="AM739" s="13"/>
      <c r="AN739" s="13"/>
      <c r="AO739" s="13"/>
      <c r="AP739" s="13"/>
      <c r="AQ739" s="13"/>
      <c r="AR739" s="13"/>
    </row>
    <row r="740" spans="1:44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  <c r="AM740" s="13"/>
      <c r="AN740" s="13"/>
      <c r="AO740" s="13"/>
      <c r="AP740" s="13"/>
      <c r="AQ740" s="13"/>
      <c r="AR740" s="13"/>
    </row>
    <row r="741" spans="1:44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  <c r="AM741" s="13"/>
      <c r="AN741" s="13"/>
      <c r="AO741" s="13"/>
      <c r="AP741" s="13"/>
      <c r="AQ741" s="13"/>
      <c r="AR741" s="13"/>
    </row>
    <row r="742" spans="1:44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  <c r="AM742" s="13"/>
      <c r="AN742" s="13"/>
      <c r="AO742" s="13"/>
      <c r="AP742" s="13"/>
      <c r="AQ742" s="13"/>
      <c r="AR742" s="13"/>
    </row>
    <row r="743" spans="1:44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  <c r="AM743" s="13"/>
      <c r="AN743" s="13"/>
      <c r="AO743" s="13"/>
      <c r="AP743" s="13"/>
      <c r="AQ743" s="13"/>
      <c r="AR743" s="13"/>
    </row>
    <row r="744" spans="1:44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  <c r="AM744" s="13"/>
      <c r="AN744" s="13"/>
      <c r="AO744" s="13"/>
      <c r="AP744" s="13"/>
      <c r="AQ744" s="13"/>
      <c r="AR744" s="13"/>
    </row>
    <row r="745" spans="1:44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  <c r="AM745" s="13"/>
      <c r="AN745" s="13"/>
      <c r="AO745" s="13"/>
      <c r="AP745" s="13"/>
      <c r="AQ745" s="13"/>
      <c r="AR745" s="13"/>
    </row>
    <row r="746" spans="1:44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  <c r="AM746" s="13"/>
      <c r="AN746" s="13"/>
      <c r="AO746" s="13"/>
      <c r="AP746" s="13"/>
      <c r="AQ746" s="13"/>
      <c r="AR746" s="13"/>
    </row>
    <row r="747" spans="1:44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  <c r="AM747" s="13"/>
      <c r="AN747" s="13"/>
      <c r="AO747" s="13"/>
      <c r="AP747" s="13"/>
      <c r="AQ747" s="13"/>
      <c r="AR747" s="13"/>
    </row>
    <row r="748" spans="1:44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  <c r="AM748" s="13"/>
      <c r="AN748" s="13"/>
      <c r="AO748" s="13"/>
      <c r="AP748" s="13"/>
      <c r="AQ748" s="13"/>
      <c r="AR748" s="13"/>
    </row>
    <row r="749" spans="1:44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  <c r="AN749" s="13"/>
      <c r="AO749" s="13"/>
      <c r="AP749" s="13"/>
      <c r="AQ749" s="13"/>
      <c r="AR749" s="13"/>
    </row>
    <row r="750" spans="1:44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  <c r="AN750" s="13"/>
      <c r="AO750" s="13"/>
      <c r="AP750" s="13"/>
      <c r="AQ750" s="13"/>
      <c r="AR750" s="13"/>
    </row>
    <row r="751" spans="1:44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  <c r="AM751" s="13"/>
      <c r="AN751" s="13"/>
      <c r="AO751" s="13"/>
      <c r="AP751" s="13"/>
      <c r="AQ751" s="13"/>
      <c r="AR751" s="13"/>
    </row>
    <row r="752" spans="1:44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  <c r="AQ752" s="13"/>
      <c r="AR752" s="13"/>
    </row>
    <row r="753" spans="1:44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  <c r="AL753" s="13"/>
      <c r="AM753" s="13"/>
      <c r="AN753" s="13"/>
      <c r="AO753" s="13"/>
      <c r="AP753" s="13"/>
      <c r="AQ753" s="13"/>
      <c r="AR753" s="13"/>
    </row>
    <row r="754" spans="1:44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  <c r="AL754" s="13"/>
      <c r="AM754" s="13"/>
      <c r="AN754" s="13"/>
      <c r="AO754" s="13"/>
      <c r="AP754" s="13"/>
      <c r="AQ754" s="13"/>
      <c r="AR754" s="13"/>
    </row>
    <row r="755" spans="1:44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  <c r="AL755" s="13"/>
      <c r="AM755" s="13"/>
      <c r="AN755" s="13"/>
      <c r="AO755" s="13"/>
      <c r="AP755" s="13"/>
      <c r="AQ755" s="13"/>
      <c r="AR755" s="13"/>
    </row>
    <row r="756" spans="1:44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  <c r="AL756" s="13"/>
      <c r="AM756" s="13"/>
      <c r="AN756" s="13"/>
      <c r="AO756" s="13"/>
      <c r="AP756" s="13"/>
      <c r="AQ756" s="13"/>
      <c r="AR756" s="13"/>
    </row>
    <row r="757" spans="1:44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  <c r="AL757" s="13"/>
      <c r="AM757" s="13"/>
      <c r="AN757" s="13"/>
      <c r="AO757" s="13"/>
      <c r="AP757" s="13"/>
      <c r="AQ757" s="13"/>
      <c r="AR757" s="13"/>
    </row>
    <row r="758" spans="1:44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  <c r="AL758" s="13"/>
      <c r="AM758" s="13"/>
      <c r="AN758" s="13"/>
      <c r="AO758" s="13"/>
      <c r="AP758" s="13"/>
      <c r="AQ758" s="13"/>
      <c r="AR758" s="13"/>
    </row>
    <row r="759" spans="1:44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  <c r="AL759" s="13"/>
      <c r="AM759" s="13"/>
      <c r="AN759" s="13"/>
      <c r="AO759" s="13"/>
      <c r="AP759" s="13"/>
      <c r="AQ759" s="13"/>
      <c r="AR759" s="13"/>
    </row>
    <row r="760" spans="1:44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  <c r="AL760" s="13"/>
      <c r="AM760" s="13"/>
      <c r="AN760" s="13"/>
      <c r="AO760" s="13"/>
      <c r="AP760" s="13"/>
      <c r="AQ760" s="13"/>
      <c r="AR760" s="13"/>
    </row>
    <row r="761" spans="1:44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  <c r="AL761" s="13"/>
      <c r="AM761" s="13"/>
      <c r="AN761" s="13"/>
      <c r="AO761" s="13"/>
      <c r="AP761" s="13"/>
      <c r="AQ761" s="13"/>
      <c r="AR761" s="13"/>
    </row>
    <row r="762" spans="1:44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  <c r="AL762" s="13"/>
      <c r="AM762" s="13"/>
      <c r="AN762" s="13"/>
      <c r="AO762" s="13"/>
      <c r="AP762" s="13"/>
      <c r="AQ762" s="13"/>
      <c r="AR762" s="13"/>
    </row>
    <row r="763" spans="1:44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  <c r="AL763" s="13"/>
      <c r="AM763" s="13"/>
      <c r="AN763" s="13"/>
      <c r="AO763" s="13"/>
      <c r="AP763" s="13"/>
      <c r="AQ763" s="13"/>
      <c r="AR763" s="13"/>
    </row>
    <row r="764" spans="1:44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  <c r="AL764" s="13"/>
      <c r="AM764" s="13"/>
      <c r="AN764" s="13"/>
      <c r="AO764" s="13"/>
      <c r="AP764" s="13"/>
      <c r="AQ764" s="13"/>
      <c r="AR764" s="13"/>
    </row>
    <row r="765" spans="1:44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  <c r="AL765" s="13"/>
      <c r="AM765" s="13"/>
      <c r="AN765" s="13"/>
      <c r="AO765" s="13"/>
      <c r="AP765" s="13"/>
      <c r="AQ765" s="13"/>
      <c r="AR765" s="13"/>
    </row>
    <row r="766" spans="1:44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  <c r="AL766" s="13"/>
      <c r="AM766" s="13"/>
      <c r="AN766" s="13"/>
      <c r="AO766" s="13"/>
      <c r="AP766" s="13"/>
      <c r="AQ766" s="13"/>
      <c r="AR766" s="13"/>
    </row>
    <row r="767" spans="1:44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  <c r="AL767" s="13"/>
      <c r="AM767" s="13"/>
      <c r="AN767" s="13"/>
      <c r="AO767" s="13"/>
      <c r="AP767" s="13"/>
      <c r="AQ767" s="13"/>
      <c r="AR767" s="13"/>
    </row>
    <row r="768" spans="1:44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  <c r="AM768" s="13"/>
      <c r="AN768" s="13"/>
      <c r="AO768" s="13"/>
      <c r="AP768" s="13"/>
      <c r="AQ768" s="13"/>
      <c r="AR768" s="13"/>
    </row>
    <row r="769" spans="1:44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  <c r="AL769" s="13"/>
      <c r="AM769" s="13"/>
      <c r="AN769" s="13"/>
      <c r="AO769" s="13"/>
      <c r="AP769" s="13"/>
      <c r="AQ769" s="13"/>
      <c r="AR769" s="13"/>
    </row>
    <row r="770" spans="1:44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  <c r="AL770" s="13"/>
      <c r="AM770" s="13"/>
      <c r="AN770" s="13"/>
      <c r="AO770" s="13"/>
      <c r="AP770" s="13"/>
      <c r="AQ770" s="13"/>
      <c r="AR770" s="13"/>
    </row>
    <row r="771" spans="1:44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  <c r="AL771" s="13"/>
      <c r="AM771" s="13"/>
      <c r="AN771" s="13"/>
      <c r="AO771" s="13"/>
      <c r="AP771" s="13"/>
      <c r="AQ771" s="13"/>
      <c r="AR771" s="13"/>
    </row>
    <row r="772" spans="1:44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  <c r="AL772" s="13"/>
      <c r="AM772" s="13"/>
      <c r="AN772" s="13"/>
      <c r="AO772" s="13"/>
      <c r="AP772" s="13"/>
      <c r="AQ772" s="13"/>
      <c r="AR772" s="13"/>
    </row>
    <row r="773" spans="1:44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  <c r="AL773" s="13"/>
      <c r="AM773" s="13"/>
      <c r="AN773" s="13"/>
      <c r="AO773" s="13"/>
      <c r="AP773" s="13"/>
      <c r="AQ773" s="13"/>
      <c r="AR773" s="13"/>
    </row>
    <row r="774" spans="1:44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  <c r="AM774" s="13"/>
      <c r="AN774" s="13"/>
      <c r="AO774" s="13"/>
      <c r="AP774" s="13"/>
      <c r="AQ774" s="13"/>
      <c r="AR774" s="13"/>
    </row>
    <row r="775" spans="1:44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  <c r="AM775" s="13"/>
      <c r="AN775" s="13"/>
      <c r="AO775" s="13"/>
      <c r="AP775" s="13"/>
      <c r="AQ775" s="13"/>
      <c r="AR775" s="13"/>
    </row>
    <row r="776" spans="1:44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  <c r="AN776" s="13"/>
      <c r="AO776" s="13"/>
      <c r="AP776" s="13"/>
      <c r="AQ776" s="13"/>
      <c r="AR776" s="13"/>
    </row>
    <row r="777" spans="1:44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  <c r="AL777" s="13"/>
      <c r="AM777" s="13"/>
      <c r="AN777" s="13"/>
      <c r="AO777" s="13"/>
      <c r="AP777" s="13"/>
      <c r="AQ777" s="13"/>
      <c r="AR777" s="13"/>
    </row>
    <row r="778" spans="1:44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  <c r="AL778" s="13"/>
      <c r="AM778" s="13"/>
      <c r="AN778" s="13"/>
      <c r="AO778" s="13"/>
      <c r="AP778" s="13"/>
      <c r="AQ778" s="13"/>
      <c r="AR778" s="13"/>
    </row>
    <row r="779" spans="1:44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  <c r="AM779" s="13"/>
      <c r="AN779" s="13"/>
      <c r="AO779" s="13"/>
      <c r="AP779" s="13"/>
      <c r="AQ779" s="13"/>
      <c r="AR779" s="13"/>
    </row>
    <row r="780" spans="1:44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  <c r="AM780" s="13"/>
      <c r="AN780" s="13"/>
      <c r="AO780" s="13"/>
      <c r="AP780" s="13"/>
      <c r="AQ780" s="13"/>
      <c r="AR780" s="13"/>
    </row>
    <row r="781" spans="1:44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  <c r="AM781" s="13"/>
      <c r="AN781" s="13"/>
      <c r="AO781" s="13"/>
      <c r="AP781" s="13"/>
      <c r="AQ781" s="13"/>
      <c r="AR781" s="13"/>
    </row>
    <row r="782" spans="1:44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  <c r="AL782" s="13"/>
      <c r="AM782" s="13"/>
      <c r="AN782" s="13"/>
      <c r="AO782" s="13"/>
      <c r="AP782" s="13"/>
      <c r="AQ782" s="13"/>
      <c r="AR782" s="13"/>
    </row>
    <row r="783" spans="1:44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  <c r="AM783" s="13"/>
      <c r="AN783" s="13"/>
      <c r="AO783" s="13"/>
      <c r="AP783" s="13"/>
      <c r="AQ783" s="13"/>
      <c r="AR783" s="13"/>
    </row>
    <row r="784" spans="1:44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  <c r="AM784" s="13"/>
      <c r="AN784" s="13"/>
      <c r="AO784" s="13"/>
      <c r="AP784" s="13"/>
      <c r="AQ784" s="13"/>
      <c r="AR784" s="13"/>
    </row>
    <row r="785" spans="1:44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  <c r="AL785" s="13"/>
      <c r="AM785" s="13"/>
      <c r="AN785" s="13"/>
      <c r="AO785" s="13"/>
      <c r="AP785" s="13"/>
      <c r="AQ785" s="13"/>
      <c r="AR785" s="13"/>
    </row>
    <row r="786" spans="1:44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  <c r="AL786" s="13"/>
      <c r="AM786" s="13"/>
      <c r="AN786" s="13"/>
      <c r="AO786" s="13"/>
      <c r="AP786" s="13"/>
      <c r="AQ786" s="13"/>
      <c r="AR786" s="13"/>
    </row>
    <row r="787" spans="1:44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  <c r="AK787" s="13"/>
      <c r="AL787" s="13"/>
      <c r="AM787" s="13"/>
      <c r="AN787" s="13"/>
      <c r="AO787" s="13"/>
      <c r="AP787" s="13"/>
      <c r="AQ787" s="13"/>
      <c r="AR787" s="13"/>
    </row>
    <row r="788" spans="1:44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  <c r="AL788" s="13"/>
      <c r="AM788" s="13"/>
      <c r="AN788" s="13"/>
      <c r="AO788" s="13"/>
      <c r="AP788" s="13"/>
      <c r="AQ788" s="13"/>
      <c r="AR788" s="13"/>
    </row>
    <row r="789" spans="1:44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  <c r="AL789" s="13"/>
      <c r="AM789" s="13"/>
      <c r="AN789" s="13"/>
      <c r="AO789" s="13"/>
      <c r="AP789" s="13"/>
      <c r="AQ789" s="13"/>
      <c r="AR789" s="13"/>
    </row>
    <row r="790" spans="1:44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  <c r="AK790" s="13"/>
      <c r="AL790" s="13"/>
      <c r="AM790" s="13"/>
      <c r="AN790" s="13"/>
      <c r="AO790" s="13"/>
      <c r="AP790" s="13"/>
      <c r="AQ790" s="13"/>
      <c r="AR790" s="13"/>
    </row>
    <row r="791" spans="1:44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  <c r="AK791" s="13"/>
      <c r="AL791" s="13"/>
      <c r="AM791" s="13"/>
      <c r="AN791" s="13"/>
      <c r="AO791" s="13"/>
      <c r="AP791" s="13"/>
      <c r="AQ791" s="13"/>
      <c r="AR791" s="13"/>
    </row>
    <row r="792" spans="1:44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  <c r="AK792" s="13"/>
      <c r="AL792" s="13"/>
      <c r="AM792" s="13"/>
      <c r="AN792" s="13"/>
      <c r="AO792" s="13"/>
      <c r="AP792" s="13"/>
      <c r="AQ792" s="13"/>
      <c r="AR792" s="13"/>
    </row>
    <row r="793" spans="1:44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  <c r="AK793" s="13"/>
      <c r="AL793" s="13"/>
      <c r="AM793" s="13"/>
      <c r="AN793" s="13"/>
      <c r="AO793" s="13"/>
      <c r="AP793" s="13"/>
      <c r="AQ793" s="13"/>
      <c r="AR793" s="13"/>
    </row>
    <row r="794" spans="1:44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  <c r="AK794" s="13"/>
      <c r="AL794" s="13"/>
      <c r="AM794" s="13"/>
      <c r="AN794" s="13"/>
      <c r="AO794" s="13"/>
      <c r="AP794" s="13"/>
      <c r="AQ794" s="13"/>
      <c r="AR794" s="13"/>
    </row>
    <row r="795" spans="1:44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  <c r="AK795" s="13"/>
      <c r="AL795" s="13"/>
      <c r="AM795" s="13"/>
      <c r="AN795" s="13"/>
      <c r="AO795" s="13"/>
      <c r="AP795" s="13"/>
      <c r="AQ795" s="13"/>
      <c r="AR795" s="13"/>
    </row>
    <row r="796" spans="1:44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  <c r="AK796" s="13"/>
      <c r="AL796" s="13"/>
      <c r="AM796" s="13"/>
      <c r="AN796" s="13"/>
      <c r="AO796" s="13"/>
      <c r="AP796" s="13"/>
      <c r="AQ796" s="13"/>
      <c r="AR796" s="13"/>
    </row>
    <row r="797" spans="1:44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  <c r="AK797" s="13"/>
      <c r="AL797" s="13"/>
      <c r="AM797" s="13"/>
      <c r="AN797" s="13"/>
      <c r="AO797" s="13"/>
      <c r="AP797" s="13"/>
      <c r="AQ797" s="13"/>
      <c r="AR797" s="13"/>
    </row>
    <row r="798" spans="1:44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  <c r="AK798" s="13"/>
      <c r="AL798" s="13"/>
      <c r="AM798" s="13"/>
      <c r="AN798" s="13"/>
      <c r="AO798" s="13"/>
      <c r="AP798" s="13"/>
      <c r="AQ798" s="13"/>
      <c r="AR798" s="13"/>
    </row>
    <row r="799" spans="1:44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  <c r="AK799" s="13"/>
      <c r="AL799" s="13"/>
      <c r="AM799" s="13"/>
      <c r="AN799" s="13"/>
      <c r="AO799" s="13"/>
      <c r="AP799" s="13"/>
      <c r="AQ799" s="13"/>
      <c r="AR799" s="13"/>
    </row>
    <row r="800" spans="1:44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  <c r="AK800" s="13"/>
      <c r="AL800" s="13"/>
      <c r="AM800" s="13"/>
      <c r="AN800" s="13"/>
      <c r="AO800" s="13"/>
      <c r="AP800" s="13"/>
      <c r="AQ800" s="13"/>
      <c r="AR800" s="13"/>
    </row>
    <row r="801" spans="1:44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  <c r="AK801" s="13"/>
      <c r="AL801" s="13"/>
      <c r="AM801" s="13"/>
      <c r="AN801" s="13"/>
      <c r="AO801" s="13"/>
      <c r="AP801" s="13"/>
      <c r="AQ801" s="13"/>
      <c r="AR801" s="13"/>
    </row>
    <row r="802" spans="1:44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  <c r="AK802" s="13"/>
      <c r="AL802" s="13"/>
      <c r="AM802" s="13"/>
      <c r="AN802" s="13"/>
      <c r="AO802" s="13"/>
      <c r="AP802" s="13"/>
      <c r="AQ802" s="13"/>
      <c r="AR802" s="13"/>
    </row>
    <row r="803" spans="1:44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  <c r="AK803" s="13"/>
      <c r="AL803" s="13"/>
      <c r="AM803" s="13"/>
      <c r="AN803" s="13"/>
      <c r="AO803" s="13"/>
      <c r="AP803" s="13"/>
      <c r="AQ803" s="13"/>
      <c r="AR803" s="13"/>
    </row>
    <row r="804" spans="1:44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  <c r="AK804" s="13"/>
      <c r="AL804" s="13"/>
      <c r="AM804" s="13"/>
      <c r="AN804" s="13"/>
      <c r="AO804" s="13"/>
      <c r="AP804" s="13"/>
      <c r="AQ804" s="13"/>
      <c r="AR804" s="13"/>
    </row>
    <row r="805" spans="1:44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  <c r="AK805" s="13"/>
      <c r="AL805" s="13"/>
      <c r="AM805" s="13"/>
      <c r="AN805" s="13"/>
      <c r="AO805" s="13"/>
      <c r="AP805" s="13"/>
      <c r="AQ805" s="13"/>
      <c r="AR805" s="13"/>
    </row>
    <row r="806" spans="1:44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  <c r="AK806" s="13"/>
      <c r="AL806" s="13"/>
      <c r="AM806" s="13"/>
      <c r="AN806" s="13"/>
      <c r="AO806" s="13"/>
      <c r="AP806" s="13"/>
      <c r="AQ806" s="13"/>
      <c r="AR806" s="13"/>
    </row>
    <row r="807" spans="1:44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  <c r="AK807" s="13"/>
      <c r="AL807" s="13"/>
      <c r="AM807" s="13"/>
      <c r="AN807" s="13"/>
      <c r="AO807" s="13"/>
      <c r="AP807" s="13"/>
      <c r="AQ807" s="13"/>
      <c r="AR807" s="13"/>
    </row>
    <row r="808" spans="1:44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  <c r="AK808" s="13"/>
      <c r="AL808" s="13"/>
      <c r="AM808" s="13"/>
      <c r="AN808" s="13"/>
      <c r="AO808" s="13"/>
      <c r="AP808" s="13"/>
      <c r="AQ808" s="13"/>
      <c r="AR808" s="13"/>
    </row>
    <row r="809" spans="1:44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  <c r="AK809" s="13"/>
      <c r="AL809" s="13"/>
      <c r="AM809" s="13"/>
      <c r="AN809" s="13"/>
      <c r="AO809" s="13"/>
      <c r="AP809" s="13"/>
      <c r="AQ809" s="13"/>
      <c r="AR809" s="13"/>
    </row>
    <row r="810" spans="1:44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  <c r="AK810" s="13"/>
      <c r="AL810" s="13"/>
      <c r="AM810" s="13"/>
      <c r="AN810" s="13"/>
      <c r="AO810" s="13"/>
      <c r="AP810" s="13"/>
      <c r="AQ810" s="13"/>
      <c r="AR810" s="13"/>
    </row>
    <row r="811" spans="1:44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  <c r="AK811" s="13"/>
      <c r="AL811" s="13"/>
      <c r="AM811" s="13"/>
      <c r="AN811" s="13"/>
      <c r="AO811" s="13"/>
      <c r="AP811" s="13"/>
      <c r="AQ811" s="13"/>
      <c r="AR811" s="13"/>
    </row>
    <row r="812" spans="1:44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  <c r="AK812" s="13"/>
      <c r="AL812" s="13"/>
      <c r="AM812" s="13"/>
      <c r="AN812" s="13"/>
      <c r="AO812" s="13"/>
      <c r="AP812" s="13"/>
      <c r="AQ812" s="13"/>
      <c r="AR812" s="13"/>
    </row>
    <row r="813" spans="1:44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  <c r="AK813" s="13"/>
      <c r="AL813" s="13"/>
      <c r="AM813" s="13"/>
      <c r="AN813" s="13"/>
      <c r="AO813" s="13"/>
      <c r="AP813" s="13"/>
      <c r="AQ813" s="13"/>
      <c r="AR813" s="13"/>
    </row>
    <row r="814" spans="1:44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  <c r="AK814" s="13"/>
      <c r="AL814" s="13"/>
      <c r="AM814" s="13"/>
      <c r="AN814" s="13"/>
      <c r="AO814" s="13"/>
      <c r="AP814" s="13"/>
      <c r="AQ814" s="13"/>
      <c r="AR814" s="13"/>
    </row>
    <row r="815" spans="1:44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  <c r="AL815" s="13"/>
      <c r="AM815" s="13"/>
      <c r="AN815" s="13"/>
      <c r="AO815" s="13"/>
      <c r="AP815" s="13"/>
      <c r="AQ815" s="13"/>
      <c r="AR815" s="13"/>
    </row>
    <row r="816" spans="1:44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  <c r="AL816" s="13"/>
      <c r="AM816" s="13"/>
      <c r="AN816" s="13"/>
      <c r="AO816" s="13"/>
      <c r="AP816" s="13"/>
      <c r="AQ816" s="13"/>
      <c r="AR816" s="13"/>
    </row>
    <row r="817" spans="1:44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  <c r="AL817" s="13"/>
      <c r="AM817" s="13"/>
      <c r="AN817" s="13"/>
      <c r="AO817" s="13"/>
      <c r="AP817" s="13"/>
      <c r="AQ817" s="13"/>
      <c r="AR817" s="13"/>
    </row>
    <row r="818" spans="1:44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  <c r="AL818" s="13"/>
      <c r="AM818" s="13"/>
      <c r="AN818" s="13"/>
      <c r="AO818" s="13"/>
      <c r="AP818" s="13"/>
      <c r="AQ818" s="13"/>
      <c r="AR818" s="13"/>
    </row>
    <row r="819" spans="1:44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  <c r="AK819" s="13"/>
      <c r="AL819" s="13"/>
      <c r="AM819" s="13"/>
      <c r="AN819" s="13"/>
      <c r="AO819" s="13"/>
      <c r="AP819" s="13"/>
      <c r="AQ819" s="13"/>
      <c r="AR819" s="13"/>
    </row>
    <row r="820" spans="1:44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  <c r="AK820" s="13"/>
      <c r="AL820" s="13"/>
      <c r="AM820" s="13"/>
      <c r="AN820" s="13"/>
      <c r="AO820" s="13"/>
      <c r="AP820" s="13"/>
      <c r="AQ820" s="13"/>
      <c r="AR820" s="13"/>
    </row>
    <row r="821" spans="1:44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  <c r="AK821" s="13"/>
      <c r="AL821" s="13"/>
      <c r="AM821" s="13"/>
      <c r="AN821" s="13"/>
      <c r="AO821" s="13"/>
      <c r="AP821" s="13"/>
      <c r="AQ821" s="13"/>
      <c r="AR821" s="13"/>
    </row>
    <row r="822" spans="1:44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  <c r="AK822" s="13"/>
      <c r="AL822" s="13"/>
      <c r="AM822" s="13"/>
      <c r="AN822" s="13"/>
      <c r="AO822" s="13"/>
      <c r="AP822" s="13"/>
      <c r="AQ822" s="13"/>
      <c r="AR822" s="13"/>
    </row>
    <row r="823" spans="1:44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  <c r="AK823" s="13"/>
      <c r="AL823" s="13"/>
      <c r="AM823" s="13"/>
      <c r="AN823" s="13"/>
      <c r="AO823" s="13"/>
      <c r="AP823" s="13"/>
      <c r="AQ823" s="13"/>
      <c r="AR823" s="13"/>
    </row>
    <row r="824" spans="1:44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  <c r="AK824" s="13"/>
      <c r="AL824" s="13"/>
      <c r="AM824" s="13"/>
      <c r="AN824" s="13"/>
      <c r="AO824" s="13"/>
      <c r="AP824" s="13"/>
      <c r="AQ824" s="13"/>
      <c r="AR824" s="13"/>
    </row>
    <row r="825" spans="1:44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  <c r="AL825" s="13"/>
      <c r="AM825" s="13"/>
      <c r="AN825" s="13"/>
      <c r="AO825" s="13"/>
      <c r="AP825" s="13"/>
      <c r="AQ825" s="13"/>
      <c r="AR825" s="13"/>
    </row>
    <row r="826" spans="1:44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  <c r="AL826" s="13"/>
      <c r="AM826" s="13"/>
      <c r="AN826" s="13"/>
      <c r="AO826" s="13"/>
      <c r="AP826" s="13"/>
      <c r="AQ826" s="13"/>
      <c r="AR826" s="13"/>
    </row>
    <row r="827" spans="1:44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  <c r="AK827" s="13"/>
      <c r="AL827" s="13"/>
      <c r="AM827" s="13"/>
      <c r="AN827" s="13"/>
      <c r="AO827" s="13"/>
      <c r="AP827" s="13"/>
      <c r="AQ827" s="13"/>
      <c r="AR827" s="13"/>
    </row>
    <row r="828" spans="1:44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  <c r="AK828" s="13"/>
      <c r="AL828" s="13"/>
      <c r="AM828" s="13"/>
      <c r="AN828" s="13"/>
      <c r="AO828" s="13"/>
      <c r="AP828" s="13"/>
      <c r="AQ828" s="13"/>
      <c r="AR828" s="13"/>
    </row>
    <row r="829" spans="1:44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  <c r="AK829" s="13"/>
      <c r="AL829" s="13"/>
      <c r="AM829" s="13"/>
      <c r="AN829" s="13"/>
      <c r="AO829" s="13"/>
      <c r="AP829" s="13"/>
      <c r="AQ829" s="13"/>
      <c r="AR829" s="13"/>
    </row>
    <row r="830" spans="1:44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  <c r="AK830" s="13"/>
      <c r="AL830" s="13"/>
      <c r="AM830" s="13"/>
      <c r="AN830" s="13"/>
      <c r="AO830" s="13"/>
      <c r="AP830" s="13"/>
      <c r="AQ830" s="13"/>
      <c r="AR830" s="13"/>
    </row>
    <row r="831" spans="1:44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  <c r="AK831" s="13"/>
      <c r="AL831" s="13"/>
      <c r="AM831" s="13"/>
      <c r="AN831" s="13"/>
      <c r="AO831" s="13"/>
      <c r="AP831" s="13"/>
      <c r="AQ831" s="13"/>
      <c r="AR831" s="13"/>
    </row>
    <row r="832" spans="1:44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  <c r="AK832" s="13"/>
      <c r="AL832" s="13"/>
      <c r="AM832" s="13"/>
      <c r="AN832" s="13"/>
      <c r="AO832" s="13"/>
      <c r="AP832" s="13"/>
      <c r="AQ832" s="13"/>
      <c r="AR832" s="13"/>
    </row>
    <row r="833" spans="1:44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  <c r="AK833" s="13"/>
      <c r="AL833" s="13"/>
      <c r="AM833" s="13"/>
      <c r="AN833" s="13"/>
      <c r="AO833" s="13"/>
      <c r="AP833" s="13"/>
      <c r="AQ833" s="13"/>
      <c r="AR833" s="13"/>
    </row>
    <row r="834" spans="1:44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  <c r="AK834" s="13"/>
      <c r="AL834" s="13"/>
      <c r="AM834" s="13"/>
      <c r="AN834" s="13"/>
      <c r="AO834" s="13"/>
      <c r="AP834" s="13"/>
      <c r="AQ834" s="13"/>
      <c r="AR834" s="13"/>
    </row>
    <row r="835" spans="1:44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  <c r="AK835" s="13"/>
      <c r="AL835" s="13"/>
      <c r="AM835" s="13"/>
      <c r="AN835" s="13"/>
      <c r="AO835" s="13"/>
      <c r="AP835" s="13"/>
      <c r="AQ835" s="13"/>
      <c r="AR835" s="13"/>
    </row>
    <row r="836" spans="1:44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  <c r="AK836" s="13"/>
      <c r="AL836" s="13"/>
      <c r="AM836" s="13"/>
      <c r="AN836" s="13"/>
      <c r="AO836" s="13"/>
      <c r="AP836" s="13"/>
      <c r="AQ836" s="13"/>
      <c r="AR836" s="13"/>
    </row>
    <row r="837" spans="1:44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  <c r="AK837" s="13"/>
      <c r="AL837" s="13"/>
      <c r="AM837" s="13"/>
      <c r="AN837" s="13"/>
      <c r="AO837" s="13"/>
      <c r="AP837" s="13"/>
      <c r="AQ837" s="13"/>
      <c r="AR837" s="13"/>
    </row>
    <row r="838" spans="1:44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  <c r="AK838" s="13"/>
      <c r="AL838" s="13"/>
      <c r="AM838" s="13"/>
      <c r="AN838" s="13"/>
      <c r="AO838" s="13"/>
      <c r="AP838" s="13"/>
      <c r="AQ838" s="13"/>
      <c r="AR838" s="13"/>
    </row>
    <row r="839" spans="1:44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  <c r="AK839" s="13"/>
      <c r="AL839" s="13"/>
      <c r="AM839" s="13"/>
      <c r="AN839" s="13"/>
      <c r="AO839" s="13"/>
      <c r="AP839" s="13"/>
      <c r="AQ839" s="13"/>
      <c r="AR839" s="13"/>
    </row>
    <row r="840" spans="1:44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  <c r="AL840" s="13"/>
      <c r="AM840" s="13"/>
      <c r="AN840" s="13"/>
      <c r="AO840" s="13"/>
      <c r="AP840" s="13"/>
      <c r="AQ840" s="13"/>
      <c r="AR840" s="13"/>
    </row>
    <row r="841" spans="1:44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  <c r="AL841" s="13"/>
      <c r="AM841" s="13"/>
      <c r="AN841" s="13"/>
      <c r="AO841" s="13"/>
      <c r="AP841" s="13"/>
      <c r="AQ841" s="13"/>
      <c r="AR841" s="13"/>
    </row>
    <row r="842" spans="1:44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  <c r="AL842" s="13"/>
      <c r="AM842" s="13"/>
      <c r="AN842" s="13"/>
      <c r="AO842" s="13"/>
      <c r="AP842" s="13"/>
      <c r="AQ842" s="13"/>
      <c r="AR842" s="13"/>
    </row>
    <row r="843" spans="1:44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  <c r="AL843" s="13"/>
      <c r="AM843" s="13"/>
      <c r="AN843" s="13"/>
      <c r="AO843" s="13"/>
      <c r="AP843" s="13"/>
      <c r="AQ843" s="13"/>
      <c r="AR843" s="13"/>
    </row>
    <row r="844" spans="1:44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  <c r="AL844" s="13"/>
      <c r="AM844" s="13"/>
      <c r="AN844" s="13"/>
      <c r="AO844" s="13"/>
      <c r="AP844" s="13"/>
      <c r="AQ844" s="13"/>
      <c r="AR844" s="13"/>
    </row>
    <row r="845" spans="1:44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  <c r="AL845" s="13"/>
      <c r="AM845" s="13"/>
      <c r="AN845" s="13"/>
      <c r="AO845" s="13"/>
      <c r="AP845" s="13"/>
      <c r="AQ845" s="13"/>
      <c r="AR845" s="13"/>
    </row>
    <row r="846" spans="1:44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  <c r="AL846" s="13"/>
      <c r="AM846" s="13"/>
      <c r="AN846" s="13"/>
      <c r="AO846" s="13"/>
      <c r="AP846" s="13"/>
      <c r="AQ846" s="13"/>
      <c r="AR846" s="13"/>
    </row>
    <row r="847" spans="1:44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  <c r="AL847" s="13"/>
      <c r="AM847" s="13"/>
      <c r="AN847" s="13"/>
      <c r="AO847" s="13"/>
      <c r="AP847" s="13"/>
      <c r="AQ847" s="13"/>
      <c r="AR847" s="13"/>
    </row>
    <row r="848" spans="1:44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  <c r="AL848" s="13"/>
      <c r="AM848" s="13"/>
      <c r="AN848" s="13"/>
      <c r="AO848" s="13"/>
      <c r="AP848" s="13"/>
      <c r="AQ848" s="13"/>
      <c r="AR848" s="13"/>
    </row>
    <row r="849" spans="1:44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  <c r="AL849" s="13"/>
      <c r="AM849" s="13"/>
      <c r="AN849" s="13"/>
      <c r="AO849" s="13"/>
      <c r="AP849" s="13"/>
      <c r="AQ849" s="13"/>
      <c r="AR849" s="13"/>
    </row>
    <row r="850" spans="1:44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  <c r="AL850" s="13"/>
      <c r="AM850" s="13"/>
      <c r="AN850" s="13"/>
      <c r="AO850" s="13"/>
      <c r="AP850" s="13"/>
      <c r="AQ850" s="13"/>
      <c r="AR850" s="13"/>
    </row>
    <row r="851" spans="1:44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  <c r="AL851" s="13"/>
      <c r="AM851" s="13"/>
      <c r="AN851" s="13"/>
      <c r="AO851" s="13"/>
      <c r="AP851" s="13"/>
      <c r="AQ851" s="13"/>
      <c r="AR851" s="13"/>
    </row>
    <row r="852" spans="1:44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  <c r="AL852" s="13"/>
      <c r="AM852" s="13"/>
      <c r="AN852" s="13"/>
      <c r="AO852" s="13"/>
      <c r="AP852" s="13"/>
      <c r="AQ852" s="13"/>
      <c r="AR852" s="13"/>
    </row>
    <row r="853" spans="1:44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  <c r="AL853" s="13"/>
      <c r="AM853" s="13"/>
      <c r="AN853" s="13"/>
      <c r="AO853" s="13"/>
      <c r="AP853" s="13"/>
      <c r="AQ853" s="13"/>
      <c r="AR853" s="13"/>
    </row>
    <row r="854" spans="1:44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  <c r="AL854" s="13"/>
      <c r="AM854" s="13"/>
      <c r="AN854" s="13"/>
      <c r="AO854" s="13"/>
      <c r="AP854" s="13"/>
      <c r="AQ854" s="13"/>
      <c r="AR854" s="13"/>
    </row>
    <row r="855" spans="1:44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  <c r="AL855" s="13"/>
      <c r="AM855" s="13"/>
      <c r="AN855" s="13"/>
      <c r="AO855" s="13"/>
      <c r="AP855" s="13"/>
      <c r="AQ855" s="13"/>
      <c r="AR855" s="13"/>
    </row>
    <row r="856" spans="1:44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  <c r="AL856" s="13"/>
      <c r="AM856" s="13"/>
      <c r="AN856" s="13"/>
      <c r="AO856" s="13"/>
      <c r="AP856" s="13"/>
      <c r="AQ856" s="13"/>
      <c r="AR856" s="13"/>
    </row>
    <row r="857" spans="1:44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  <c r="AL857" s="13"/>
      <c r="AM857" s="13"/>
      <c r="AN857" s="13"/>
      <c r="AO857" s="13"/>
      <c r="AP857" s="13"/>
      <c r="AQ857" s="13"/>
      <c r="AR857" s="13"/>
    </row>
    <row r="858" spans="1:44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  <c r="AL858" s="13"/>
      <c r="AM858" s="13"/>
      <c r="AN858" s="13"/>
      <c r="AO858" s="13"/>
      <c r="AP858" s="13"/>
      <c r="AQ858" s="13"/>
      <c r="AR858" s="13"/>
    </row>
    <row r="859" spans="1:44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  <c r="AL859" s="13"/>
      <c r="AM859" s="13"/>
      <c r="AN859" s="13"/>
      <c r="AO859" s="13"/>
      <c r="AP859" s="13"/>
      <c r="AQ859" s="13"/>
      <c r="AR859" s="13"/>
    </row>
    <row r="860" spans="1:44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  <c r="AL860" s="13"/>
      <c r="AM860" s="13"/>
      <c r="AN860" s="13"/>
      <c r="AO860" s="13"/>
      <c r="AP860" s="13"/>
      <c r="AQ860" s="13"/>
      <c r="AR860" s="13"/>
    </row>
    <row r="861" spans="1:44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  <c r="AL861" s="13"/>
      <c r="AM861" s="13"/>
      <c r="AN861" s="13"/>
      <c r="AO861" s="13"/>
      <c r="AP861" s="13"/>
      <c r="AQ861" s="13"/>
      <c r="AR861" s="13"/>
    </row>
    <row r="862" spans="1:44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  <c r="AL862" s="13"/>
      <c r="AM862" s="13"/>
      <c r="AN862" s="13"/>
      <c r="AO862" s="13"/>
      <c r="AP862" s="13"/>
      <c r="AQ862" s="13"/>
      <c r="AR862" s="13"/>
    </row>
    <row r="863" spans="1:44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  <c r="AL863" s="13"/>
      <c r="AM863" s="13"/>
      <c r="AN863" s="13"/>
      <c r="AO863" s="13"/>
      <c r="AP863" s="13"/>
      <c r="AQ863" s="13"/>
      <c r="AR863" s="13"/>
    </row>
    <row r="864" spans="1:44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  <c r="AL864" s="13"/>
      <c r="AM864" s="13"/>
      <c r="AN864" s="13"/>
      <c r="AO864" s="13"/>
      <c r="AP864" s="13"/>
      <c r="AQ864" s="13"/>
      <c r="AR864" s="13"/>
    </row>
    <row r="865" spans="1:44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  <c r="AL865" s="13"/>
      <c r="AM865" s="13"/>
      <c r="AN865" s="13"/>
      <c r="AO865" s="13"/>
      <c r="AP865" s="13"/>
      <c r="AQ865" s="13"/>
      <c r="AR865" s="13"/>
    </row>
    <row r="866" spans="1:44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  <c r="AL866" s="13"/>
      <c r="AM866" s="13"/>
      <c r="AN866" s="13"/>
      <c r="AO866" s="13"/>
      <c r="AP866" s="13"/>
      <c r="AQ866" s="13"/>
      <c r="AR866" s="13"/>
    </row>
    <row r="867" spans="1:44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  <c r="AL867" s="13"/>
      <c r="AM867" s="13"/>
      <c r="AN867" s="13"/>
      <c r="AO867" s="13"/>
      <c r="AP867" s="13"/>
      <c r="AQ867" s="13"/>
      <c r="AR867" s="13"/>
    </row>
    <row r="868" spans="1:44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  <c r="AL868" s="13"/>
      <c r="AM868" s="13"/>
      <c r="AN868" s="13"/>
      <c r="AO868" s="13"/>
      <c r="AP868" s="13"/>
      <c r="AQ868" s="13"/>
      <c r="AR868" s="13"/>
    </row>
    <row r="869" spans="1:44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  <c r="AL869" s="13"/>
      <c r="AM869" s="13"/>
      <c r="AN869" s="13"/>
      <c r="AO869" s="13"/>
      <c r="AP869" s="13"/>
      <c r="AQ869" s="13"/>
      <c r="AR869" s="13"/>
    </row>
    <row r="870" spans="1:44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  <c r="AL870" s="13"/>
      <c r="AM870" s="13"/>
      <c r="AN870" s="13"/>
      <c r="AO870" s="13"/>
      <c r="AP870" s="13"/>
      <c r="AQ870" s="13"/>
      <c r="AR870" s="13"/>
    </row>
    <row r="871" spans="1:44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  <c r="AL871" s="13"/>
      <c r="AM871" s="13"/>
      <c r="AN871" s="13"/>
      <c r="AO871" s="13"/>
      <c r="AP871" s="13"/>
      <c r="AQ871" s="13"/>
      <c r="AR871" s="13"/>
    </row>
    <row r="872" spans="1:44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  <c r="AL872" s="13"/>
      <c r="AM872" s="13"/>
      <c r="AN872" s="13"/>
      <c r="AO872" s="13"/>
      <c r="AP872" s="13"/>
      <c r="AQ872" s="13"/>
      <c r="AR872" s="13"/>
    </row>
    <row r="873" spans="1:44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  <c r="AL873" s="13"/>
      <c r="AM873" s="13"/>
      <c r="AN873" s="13"/>
      <c r="AO873" s="13"/>
      <c r="AP873" s="13"/>
      <c r="AQ873" s="13"/>
      <c r="AR873" s="13"/>
    </row>
    <row r="874" spans="1:44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  <c r="AL874" s="13"/>
      <c r="AM874" s="13"/>
      <c r="AN874" s="13"/>
      <c r="AO874" s="13"/>
      <c r="AP874" s="13"/>
      <c r="AQ874" s="13"/>
      <c r="AR874" s="13"/>
    </row>
    <row r="875" spans="1:44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  <c r="AL875" s="13"/>
      <c r="AM875" s="13"/>
      <c r="AN875" s="13"/>
      <c r="AO875" s="13"/>
      <c r="AP875" s="13"/>
      <c r="AQ875" s="13"/>
      <c r="AR875" s="13"/>
    </row>
    <row r="876" spans="1:44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  <c r="AL876" s="13"/>
      <c r="AM876" s="13"/>
      <c r="AN876" s="13"/>
      <c r="AO876" s="13"/>
      <c r="AP876" s="13"/>
      <c r="AQ876" s="13"/>
      <c r="AR876" s="13"/>
    </row>
    <row r="877" spans="1:44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  <c r="AL877" s="13"/>
      <c r="AM877" s="13"/>
      <c r="AN877" s="13"/>
      <c r="AO877" s="13"/>
      <c r="AP877" s="13"/>
      <c r="AQ877" s="13"/>
      <c r="AR877" s="13"/>
    </row>
    <row r="878" spans="1:44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  <c r="AL878" s="13"/>
      <c r="AM878" s="13"/>
      <c r="AN878" s="13"/>
      <c r="AO878" s="13"/>
      <c r="AP878" s="13"/>
      <c r="AQ878" s="13"/>
      <c r="AR878" s="13"/>
    </row>
    <row r="879" spans="1:44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  <c r="AL879" s="13"/>
      <c r="AM879" s="13"/>
      <c r="AN879" s="13"/>
      <c r="AO879" s="13"/>
      <c r="AP879" s="13"/>
      <c r="AQ879" s="13"/>
      <c r="AR879" s="13"/>
    </row>
    <row r="880" spans="1:44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  <c r="AL880" s="13"/>
      <c r="AM880" s="13"/>
      <c r="AN880" s="13"/>
      <c r="AO880" s="13"/>
      <c r="AP880" s="13"/>
      <c r="AQ880" s="13"/>
      <c r="AR880" s="13"/>
    </row>
    <row r="881" spans="1:44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  <c r="AL881" s="13"/>
      <c r="AM881" s="13"/>
      <c r="AN881" s="13"/>
      <c r="AO881" s="13"/>
      <c r="AP881" s="13"/>
      <c r="AQ881" s="13"/>
      <c r="AR881" s="13"/>
    </row>
    <row r="882" spans="1:44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  <c r="AL882" s="13"/>
      <c r="AM882" s="13"/>
      <c r="AN882" s="13"/>
      <c r="AO882" s="13"/>
      <c r="AP882" s="13"/>
      <c r="AQ882" s="13"/>
      <c r="AR882" s="13"/>
    </row>
    <row r="883" spans="1:44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  <c r="AL883" s="13"/>
      <c r="AM883" s="13"/>
      <c r="AN883" s="13"/>
      <c r="AO883" s="13"/>
      <c r="AP883" s="13"/>
      <c r="AQ883" s="13"/>
      <c r="AR883" s="13"/>
    </row>
    <row r="884" spans="1:44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  <c r="AL884" s="13"/>
      <c r="AM884" s="13"/>
      <c r="AN884" s="13"/>
      <c r="AO884" s="13"/>
      <c r="AP884" s="13"/>
      <c r="AQ884" s="13"/>
      <c r="AR884" s="13"/>
    </row>
    <row r="885" spans="1:44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  <c r="AM885" s="13"/>
      <c r="AN885" s="13"/>
      <c r="AO885" s="13"/>
      <c r="AP885" s="13"/>
      <c r="AQ885" s="13"/>
      <c r="AR885" s="13"/>
    </row>
    <row r="886" spans="1:44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  <c r="AM886" s="13"/>
      <c r="AN886" s="13"/>
      <c r="AO886" s="13"/>
      <c r="AP886" s="13"/>
      <c r="AQ886" s="13"/>
      <c r="AR886" s="13"/>
    </row>
    <row r="887" spans="1:44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  <c r="AL887" s="13"/>
      <c r="AM887" s="13"/>
      <c r="AN887" s="13"/>
      <c r="AO887" s="13"/>
      <c r="AP887" s="13"/>
      <c r="AQ887" s="13"/>
      <c r="AR887" s="13"/>
    </row>
    <row r="888" spans="1:44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  <c r="AL888" s="13"/>
      <c r="AM888" s="13"/>
      <c r="AN888" s="13"/>
      <c r="AO888" s="13"/>
      <c r="AP888" s="13"/>
      <c r="AQ888" s="13"/>
      <c r="AR888" s="13"/>
    </row>
    <row r="889" spans="1:44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  <c r="AM889" s="13"/>
      <c r="AN889" s="13"/>
      <c r="AO889" s="13"/>
      <c r="AP889" s="13"/>
      <c r="AQ889" s="13"/>
      <c r="AR889" s="13"/>
    </row>
    <row r="890" spans="1:44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  <c r="AQ890" s="13"/>
      <c r="AR890" s="13"/>
    </row>
    <row r="891" spans="1:44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  <c r="AM891" s="13"/>
      <c r="AN891" s="13"/>
      <c r="AO891" s="13"/>
      <c r="AP891" s="13"/>
      <c r="AQ891" s="13"/>
      <c r="AR891" s="13"/>
    </row>
    <row r="892" spans="1:44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  <c r="AL892" s="13"/>
      <c r="AM892" s="13"/>
      <c r="AN892" s="13"/>
      <c r="AO892" s="13"/>
      <c r="AP892" s="13"/>
      <c r="AQ892" s="13"/>
      <c r="AR892" s="13"/>
    </row>
    <row r="893" spans="1:44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  <c r="AL893" s="13"/>
      <c r="AM893" s="13"/>
      <c r="AN893" s="13"/>
      <c r="AO893" s="13"/>
      <c r="AP893" s="13"/>
      <c r="AQ893" s="13"/>
      <c r="AR893" s="13"/>
    </row>
    <row r="894" spans="1:44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  <c r="AL894" s="13"/>
      <c r="AM894" s="13"/>
      <c r="AN894" s="13"/>
      <c r="AO894" s="13"/>
      <c r="AP894" s="13"/>
      <c r="AQ894" s="13"/>
      <c r="AR894" s="13"/>
    </row>
    <row r="895" spans="1:44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  <c r="AL895" s="13"/>
      <c r="AM895" s="13"/>
      <c r="AN895" s="13"/>
      <c r="AO895" s="13"/>
      <c r="AP895" s="13"/>
      <c r="AQ895" s="13"/>
      <c r="AR895" s="13"/>
    </row>
    <row r="896" spans="1:44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  <c r="AL896" s="13"/>
      <c r="AM896" s="13"/>
      <c r="AN896" s="13"/>
      <c r="AO896" s="13"/>
      <c r="AP896" s="13"/>
      <c r="AQ896" s="13"/>
      <c r="AR896" s="13"/>
    </row>
    <row r="897" spans="1:44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  <c r="AL897" s="13"/>
      <c r="AM897" s="13"/>
      <c r="AN897" s="13"/>
      <c r="AO897" s="13"/>
      <c r="AP897" s="13"/>
      <c r="AQ897" s="13"/>
      <c r="AR897" s="13"/>
    </row>
    <row r="898" spans="1:44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  <c r="AL898" s="13"/>
      <c r="AM898" s="13"/>
      <c r="AN898" s="13"/>
      <c r="AO898" s="13"/>
      <c r="AP898" s="13"/>
      <c r="AQ898" s="13"/>
      <c r="AR898" s="13"/>
    </row>
    <row r="899" spans="1:44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  <c r="AL899" s="13"/>
      <c r="AM899" s="13"/>
      <c r="AN899" s="13"/>
      <c r="AO899" s="13"/>
      <c r="AP899" s="13"/>
      <c r="AQ899" s="13"/>
      <c r="AR899" s="13"/>
    </row>
    <row r="900" spans="1:44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  <c r="AL900" s="13"/>
      <c r="AM900" s="13"/>
      <c r="AN900" s="13"/>
      <c r="AO900" s="13"/>
      <c r="AP900" s="13"/>
      <c r="AQ900" s="13"/>
      <c r="AR900" s="13"/>
    </row>
    <row r="901" spans="1:44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  <c r="AL901" s="13"/>
      <c r="AM901" s="13"/>
      <c r="AN901" s="13"/>
      <c r="AO901" s="13"/>
      <c r="AP901" s="13"/>
      <c r="AQ901" s="13"/>
      <c r="AR901" s="13"/>
    </row>
    <row r="902" spans="1:44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  <c r="AM902" s="13"/>
      <c r="AN902" s="13"/>
      <c r="AO902" s="13"/>
      <c r="AP902" s="13"/>
      <c r="AQ902" s="13"/>
      <c r="AR902" s="13"/>
    </row>
    <row r="903" spans="1:44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  <c r="AM903" s="13"/>
      <c r="AN903" s="13"/>
      <c r="AO903" s="13"/>
      <c r="AP903" s="13"/>
      <c r="AQ903" s="13"/>
      <c r="AR903" s="13"/>
    </row>
    <row r="904" spans="1:44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  <c r="AL904" s="13"/>
      <c r="AM904" s="13"/>
      <c r="AN904" s="13"/>
      <c r="AO904" s="13"/>
      <c r="AP904" s="13"/>
      <c r="AQ904" s="13"/>
      <c r="AR904" s="13"/>
    </row>
    <row r="905" spans="1:44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  <c r="AL905" s="13"/>
      <c r="AM905" s="13"/>
      <c r="AN905" s="13"/>
      <c r="AO905" s="13"/>
      <c r="AP905" s="13"/>
      <c r="AQ905" s="13"/>
      <c r="AR905" s="13"/>
    </row>
    <row r="906" spans="1:44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  <c r="AL906" s="13"/>
      <c r="AM906" s="13"/>
      <c r="AN906" s="13"/>
      <c r="AO906" s="13"/>
      <c r="AP906" s="13"/>
      <c r="AQ906" s="13"/>
      <c r="AR906" s="13"/>
    </row>
    <row r="907" spans="1:44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</row>
    <row r="908" spans="1:44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  <c r="AL908" s="13"/>
      <c r="AM908" s="13"/>
      <c r="AN908" s="13"/>
      <c r="AO908" s="13"/>
      <c r="AP908" s="13"/>
      <c r="AQ908" s="13"/>
      <c r="AR908" s="13"/>
    </row>
    <row r="909" spans="1:44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  <c r="AL909" s="13"/>
      <c r="AM909" s="13"/>
      <c r="AN909" s="13"/>
      <c r="AO909" s="13"/>
      <c r="AP909" s="13"/>
      <c r="AQ909" s="13"/>
      <c r="AR909" s="13"/>
    </row>
    <row r="910" spans="1:44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  <c r="AL910" s="13"/>
      <c r="AM910" s="13"/>
      <c r="AN910" s="13"/>
      <c r="AO910" s="13"/>
      <c r="AP910" s="13"/>
      <c r="AQ910" s="13"/>
      <c r="AR910" s="13"/>
    </row>
    <row r="911" spans="1:44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  <c r="AK911" s="13"/>
      <c r="AL911" s="13"/>
      <c r="AM911" s="13"/>
      <c r="AN911" s="13"/>
      <c r="AO911" s="13"/>
      <c r="AP911" s="13"/>
      <c r="AQ911" s="13"/>
      <c r="AR911" s="13"/>
    </row>
    <row r="912" spans="1:44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  <c r="AK912" s="13"/>
      <c r="AL912" s="13"/>
      <c r="AM912" s="13"/>
      <c r="AN912" s="13"/>
      <c r="AO912" s="13"/>
      <c r="AP912" s="13"/>
      <c r="AQ912" s="13"/>
      <c r="AR912" s="13"/>
    </row>
    <row r="913" spans="1:44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  <c r="AK913" s="13"/>
      <c r="AL913" s="13"/>
      <c r="AM913" s="13"/>
      <c r="AN913" s="13"/>
      <c r="AO913" s="13"/>
      <c r="AP913" s="13"/>
      <c r="AQ913" s="13"/>
      <c r="AR913" s="13"/>
    </row>
    <row r="914" spans="1:44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  <c r="AK914" s="13"/>
      <c r="AL914" s="13"/>
      <c r="AM914" s="13"/>
      <c r="AN914" s="13"/>
      <c r="AO914" s="13"/>
      <c r="AP914" s="13"/>
      <c r="AQ914" s="13"/>
      <c r="AR914" s="13"/>
    </row>
    <row r="915" spans="1:44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  <c r="AK915" s="13"/>
      <c r="AL915" s="13"/>
      <c r="AM915" s="13"/>
      <c r="AN915" s="13"/>
      <c r="AO915" s="13"/>
      <c r="AP915" s="13"/>
      <c r="AQ915" s="13"/>
      <c r="AR915" s="13"/>
    </row>
    <row r="916" spans="1:44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  <c r="AK916" s="13"/>
      <c r="AL916" s="13"/>
      <c r="AM916" s="13"/>
      <c r="AN916" s="13"/>
      <c r="AO916" s="13"/>
      <c r="AP916" s="13"/>
      <c r="AQ916" s="13"/>
      <c r="AR916" s="13"/>
    </row>
    <row r="917" spans="1:44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  <c r="AK917" s="13"/>
      <c r="AL917" s="13"/>
      <c r="AM917" s="13"/>
      <c r="AN917" s="13"/>
      <c r="AO917" s="13"/>
      <c r="AP917" s="13"/>
      <c r="AQ917" s="13"/>
      <c r="AR917" s="13"/>
    </row>
    <row r="918" spans="1:44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  <c r="AK918" s="13"/>
      <c r="AL918" s="13"/>
      <c r="AM918" s="13"/>
      <c r="AN918" s="13"/>
      <c r="AO918" s="13"/>
      <c r="AP918" s="13"/>
      <c r="AQ918" s="13"/>
      <c r="AR918" s="13"/>
    </row>
    <row r="919" spans="1:44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  <c r="AK919" s="13"/>
      <c r="AL919" s="13"/>
      <c r="AM919" s="13"/>
      <c r="AN919" s="13"/>
      <c r="AO919" s="13"/>
      <c r="AP919" s="13"/>
      <c r="AQ919" s="13"/>
      <c r="AR919" s="13"/>
    </row>
    <row r="920" spans="1:44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  <c r="AK920" s="13"/>
      <c r="AL920" s="13"/>
      <c r="AM920" s="13"/>
      <c r="AN920" s="13"/>
      <c r="AO920" s="13"/>
      <c r="AP920" s="13"/>
      <c r="AQ920" s="13"/>
      <c r="AR920" s="13"/>
    </row>
    <row r="921" spans="1:44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  <c r="AK921" s="13"/>
      <c r="AL921" s="13"/>
      <c r="AM921" s="13"/>
      <c r="AN921" s="13"/>
      <c r="AO921" s="13"/>
      <c r="AP921" s="13"/>
      <c r="AQ921" s="13"/>
      <c r="AR921" s="13"/>
    </row>
    <row r="922" spans="1:44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  <c r="AL922" s="13"/>
      <c r="AM922" s="13"/>
      <c r="AN922" s="13"/>
      <c r="AO922" s="13"/>
      <c r="AP922" s="13"/>
      <c r="AQ922" s="13"/>
      <c r="AR922" s="13"/>
    </row>
    <row r="923" spans="1:44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  <c r="AL923" s="13"/>
      <c r="AM923" s="13"/>
      <c r="AN923" s="13"/>
      <c r="AO923" s="13"/>
      <c r="AP923" s="13"/>
      <c r="AQ923" s="13"/>
      <c r="AR923" s="13"/>
    </row>
    <row r="924" spans="1:44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  <c r="AL924" s="13"/>
      <c r="AM924" s="13"/>
      <c r="AN924" s="13"/>
      <c r="AO924" s="13"/>
      <c r="AP924" s="13"/>
      <c r="AQ924" s="13"/>
      <c r="AR924" s="13"/>
    </row>
    <row r="925" spans="1:44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  <c r="AL925" s="13"/>
      <c r="AM925" s="13"/>
      <c r="AN925" s="13"/>
      <c r="AO925" s="13"/>
      <c r="AP925" s="13"/>
      <c r="AQ925" s="13"/>
      <c r="AR925" s="13"/>
    </row>
    <row r="926" spans="1:44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  <c r="AK926" s="13"/>
      <c r="AL926" s="13"/>
      <c r="AM926" s="13"/>
      <c r="AN926" s="13"/>
      <c r="AO926" s="13"/>
      <c r="AP926" s="13"/>
      <c r="AQ926" s="13"/>
      <c r="AR926" s="13"/>
    </row>
    <row r="927" spans="1:44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  <c r="AL927" s="13"/>
      <c r="AM927" s="13"/>
      <c r="AN927" s="13"/>
      <c r="AO927" s="13"/>
      <c r="AP927" s="13"/>
      <c r="AQ927" s="13"/>
      <c r="AR927" s="13"/>
    </row>
    <row r="928" spans="1:44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  <c r="AL928" s="13"/>
      <c r="AM928" s="13"/>
      <c r="AN928" s="13"/>
      <c r="AO928" s="13"/>
      <c r="AP928" s="13"/>
      <c r="AQ928" s="13"/>
      <c r="AR928" s="13"/>
    </row>
    <row r="929" spans="1:44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  <c r="AL929" s="13"/>
      <c r="AM929" s="13"/>
      <c r="AN929" s="13"/>
      <c r="AO929" s="13"/>
      <c r="AP929" s="13"/>
      <c r="AQ929" s="13"/>
      <c r="AR929" s="13"/>
    </row>
    <row r="930" spans="1:44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  <c r="AL930" s="13"/>
      <c r="AM930" s="13"/>
      <c r="AN930" s="13"/>
      <c r="AO930" s="13"/>
      <c r="AP930" s="13"/>
      <c r="AQ930" s="13"/>
      <c r="AR930" s="13"/>
    </row>
    <row r="931" spans="1:44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  <c r="AL931" s="13"/>
      <c r="AM931" s="13"/>
      <c r="AN931" s="13"/>
      <c r="AO931" s="13"/>
      <c r="AP931" s="13"/>
      <c r="AQ931" s="13"/>
      <c r="AR931" s="13"/>
    </row>
    <row r="932" spans="1:44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  <c r="AL932" s="13"/>
      <c r="AM932" s="13"/>
      <c r="AN932" s="13"/>
      <c r="AO932" s="13"/>
      <c r="AP932" s="13"/>
      <c r="AQ932" s="13"/>
      <c r="AR932" s="13"/>
    </row>
    <row r="933" spans="1:44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  <c r="AK933" s="13"/>
      <c r="AL933" s="13"/>
      <c r="AM933" s="13"/>
      <c r="AN933" s="13"/>
      <c r="AO933" s="13"/>
      <c r="AP933" s="13"/>
      <c r="AQ933" s="13"/>
      <c r="AR933" s="13"/>
    </row>
    <row r="934" spans="1:44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  <c r="AL934" s="13"/>
      <c r="AM934" s="13"/>
      <c r="AN934" s="13"/>
      <c r="AO934" s="13"/>
      <c r="AP934" s="13"/>
      <c r="AQ934" s="13"/>
      <c r="AR934" s="13"/>
    </row>
    <row r="935" spans="1:44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  <c r="AL935" s="13"/>
      <c r="AM935" s="13"/>
      <c r="AN935" s="13"/>
      <c r="AO935" s="13"/>
      <c r="AP935" s="13"/>
      <c r="AQ935" s="13"/>
      <c r="AR935" s="13"/>
    </row>
    <row r="936" spans="1:44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  <c r="AK936" s="13"/>
      <c r="AL936" s="13"/>
      <c r="AM936" s="13"/>
      <c r="AN936" s="13"/>
      <c r="AO936" s="13"/>
      <c r="AP936" s="13"/>
      <c r="AQ936" s="13"/>
      <c r="AR936" s="13"/>
    </row>
    <row r="937" spans="1:44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  <c r="AK937" s="13"/>
      <c r="AL937" s="13"/>
      <c r="AM937" s="13"/>
      <c r="AN937" s="13"/>
      <c r="AO937" s="13"/>
      <c r="AP937" s="13"/>
      <c r="AQ937" s="13"/>
      <c r="AR937" s="13"/>
    </row>
    <row r="938" spans="1:44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  <c r="AK938" s="13"/>
      <c r="AL938" s="13"/>
      <c r="AM938" s="13"/>
      <c r="AN938" s="13"/>
      <c r="AO938" s="13"/>
      <c r="AP938" s="13"/>
      <c r="AQ938" s="13"/>
      <c r="AR938" s="13"/>
    </row>
    <row r="939" spans="1:44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  <c r="AK939" s="13"/>
      <c r="AL939" s="13"/>
      <c r="AM939" s="13"/>
      <c r="AN939" s="13"/>
      <c r="AO939" s="13"/>
      <c r="AP939" s="13"/>
      <c r="AQ939" s="13"/>
      <c r="AR939" s="13"/>
    </row>
    <row r="940" spans="1:44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  <c r="AK940" s="13"/>
      <c r="AL940" s="13"/>
      <c r="AM940" s="13"/>
      <c r="AN940" s="13"/>
      <c r="AO940" s="13"/>
      <c r="AP940" s="13"/>
      <c r="AQ940" s="13"/>
      <c r="AR940" s="13"/>
    </row>
    <row r="941" spans="1:44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  <c r="AK941" s="13"/>
      <c r="AL941" s="13"/>
      <c r="AM941" s="13"/>
      <c r="AN941" s="13"/>
      <c r="AO941" s="13"/>
      <c r="AP941" s="13"/>
      <c r="AQ941" s="13"/>
      <c r="AR941" s="13"/>
    </row>
    <row r="942" spans="1:44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  <c r="AK942" s="13"/>
      <c r="AL942" s="13"/>
      <c r="AM942" s="13"/>
      <c r="AN942" s="13"/>
      <c r="AO942" s="13"/>
      <c r="AP942" s="13"/>
      <c r="AQ942" s="13"/>
      <c r="AR942" s="13"/>
    </row>
    <row r="943" spans="1:44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  <c r="AK943" s="13"/>
      <c r="AL943" s="13"/>
      <c r="AM943" s="13"/>
      <c r="AN943" s="13"/>
      <c r="AO943" s="13"/>
      <c r="AP943" s="13"/>
      <c r="AQ943" s="13"/>
      <c r="AR943" s="13"/>
    </row>
    <row r="944" spans="1:44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  <c r="AL944" s="13"/>
      <c r="AM944" s="13"/>
      <c r="AN944" s="13"/>
      <c r="AO944" s="13"/>
      <c r="AP944" s="13"/>
      <c r="AQ944" s="13"/>
      <c r="AR944" s="13"/>
    </row>
    <row r="945" spans="1:44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  <c r="AK945" s="13"/>
      <c r="AL945" s="13"/>
      <c r="AM945" s="13"/>
      <c r="AN945" s="13"/>
      <c r="AO945" s="13"/>
      <c r="AP945" s="13"/>
      <c r="AQ945" s="13"/>
      <c r="AR945" s="13"/>
    </row>
    <row r="946" spans="1:44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  <c r="AK946" s="13"/>
      <c r="AL946" s="13"/>
      <c r="AM946" s="13"/>
      <c r="AN946" s="13"/>
      <c r="AO946" s="13"/>
      <c r="AP946" s="13"/>
      <c r="AQ946" s="13"/>
      <c r="AR946" s="13"/>
    </row>
    <row r="947" spans="1:44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  <c r="AK947" s="13"/>
      <c r="AL947" s="13"/>
      <c r="AM947" s="13"/>
      <c r="AN947" s="13"/>
      <c r="AO947" s="13"/>
      <c r="AP947" s="13"/>
      <c r="AQ947" s="13"/>
      <c r="AR947" s="13"/>
    </row>
    <row r="948" spans="1:44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  <c r="AL948" s="13"/>
      <c r="AM948" s="13"/>
      <c r="AN948" s="13"/>
      <c r="AO948" s="13"/>
      <c r="AP948" s="13"/>
      <c r="AQ948" s="13"/>
      <c r="AR948" s="13"/>
    </row>
    <row r="949" spans="1:44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  <c r="AK949" s="13"/>
      <c r="AL949" s="13"/>
      <c r="AM949" s="13"/>
      <c r="AN949" s="13"/>
      <c r="AO949" s="13"/>
      <c r="AP949" s="13"/>
      <c r="AQ949" s="13"/>
      <c r="AR949" s="13"/>
    </row>
    <row r="950" spans="1:44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  <c r="AK950" s="13"/>
      <c r="AL950" s="13"/>
      <c r="AM950" s="13"/>
      <c r="AN950" s="13"/>
      <c r="AO950" s="13"/>
      <c r="AP950" s="13"/>
      <c r="AQ950" s="13"/>
      <c r="AR950" s="13"/>
    </row>
    <row r="951" spans="1:44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  <c r="AK951" s="13"/>
      <c r="AL951" s="13"/>
      <c r="AM951" s="13"/>
      <c r="AN951" s="13"/>
      <c r="AO951" s="13"/>
      <c r="AP951" s="13"/>
      <c r="AQ951" s="13"/>
      <c r="AR951" s="13"/>
    </row>
    <row r="952" spans="1:44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  <c r="AK952" s="13"/>
      <c r="AL952" s="13"/>
      <c r="AM952" s="13"/>
      <c r="AN952" s="13"/>
      <c r="AO952" s="13"/>
      <c r="AP952" s="13"/>
      <c r="AQ952" s="13"/>
      <c r="AR952" s="13"/>
    </row>
    <row r="953" spans="1:44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  <c r="AK953" s="13"/>
      <c r="AL953" s="13"/>
      <c r="AM953" s="13"/>
      <c r="AN953" s="13"/>
      <c r="AO953" s="13"/>
      <c r="AP953" s="13"/>
      <c r="AQ953" s="13"/>
      <c r="AR953" s="13"/>
    </row>
    <row r="954" spans="1:44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  <c r="AK954" s="13"/>
      <c r="AL954" s="13"/>
      <c r="AM954" s="13"/>
      <c r="AN954" s="13"/>
      <c r="AO954" s="13"/>
      <c r="AP954" s="13"/>
      <c r="AQ954" s="13"/>
      <c r="AR954" s="13"/>
    </row>
    <row r="955" spans="1:44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  <c r="AL955" s="13"/>
      <c r="AM955" s="13"/>
      <c r="AN955" s="13"/>
      <c r="AO955" s="13"/>
      <c r="AP955" s="13"/>
      <c r="AQ955" s="13"/>
      <c r="AR955" s="13"/>
    </row>
    <row r="956" spans="1:44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  <c r="AK956" s="13"/>
      <c r="AL956" s="13"/>
      <c r="AM956" s="13"/>
      <c r="AN956" s="13"/>
      <c r="AO956" s="13"/>
      <c r="AP956" s="13"/>
      <c r="AQ956" s="13"/>
      <c r="AR956" s="13"/>
    </row>
    <row r="957" spans="1:44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  <c r="AK957" s="13"/>
      <c r="AL957" s="13"/>
      <c r="AM957" s="13"/>
      <c r="AN957" s="13"/>
      <c r="AO957" s="13"/>
      <c r="AP957" s="13"/>
      <c r="AQ957" s="13"/>
      <c r="AR957" s="13"/>
    </row>
    <row r="958" spans="1:44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  <c r="AK958" s="13"/>
      <c r="AL958" s="13"/>
      <c r="AM958" s="13"/>
      <c r="AN958" s="13"/>
      <c r="AO958" s="13"/>
      <c r="AP958" s="13"/>
      <c r="AQ958" s="13"/>
      <c r="AR958" s="13"/>
    </row>
    <row r="959" spans="1:44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  <c r="AK959" s="13"/>
      <c r="AL959" s="13"/>
      <c r="AM959" s="13"/>
      <c r="AN959" s="13"/>
      <c r="AO959" s="13"/>
      <c r="AP959" s="13"/>
      <c r="AQ959" s="13"/>
      <c r="AR959" s="13"/>
    </row>
    <row r="960" spans="1:44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  <c r="AK960" s="13"/>
      <c r="AL960" s="13"/>
      <c r="AM960" s="13"/>
      <c r="AN960" s="13"/>
      <c r="AO960" s="13"/>
      <c r="AP960" s="13"/>
      <c r="AQ960" s="13"/>
      <c r="AR960" s="13"/>
    </row>
    <row r="961" spans="1:44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  <c r="AK961" s="13"/>
      <c r="AL961" s="13"/>
      <c r="AM961" s="13"/>
      <c r="AN961" s="13"/>
      <c r="AO961" s="13"/>
      <c r="AP961" s="13"/>
      <c r="AQ961" s="13"/>
      <c r="AR961" s="13"/>
    </row>
    <row r="962" spans="1:44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  <c r="AK962" s="13"/>
      <c r="AL962" s="13"/>
      <c r="AM962" s="13"/>
      <c r="AN962" s="13"/>
      <c r="AO962" s="13"/>
      <c r="AP962" s="13"/>
      <c r="AQ962" s="13"/>
      <c r="AR962" s="13"/>
    </row>
    <row r="963" spans="1:44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  <c r="AK963" s="13"/>
      <c r="AL963" s="13"/>
      <c r="AM963" s="13"/>
      <c r="AN963" s="13"/>
      <c r="AO963" s="13"/>
      <c r="AP963" s="13"/>
      <c r="AQ963" s="13"/>
      <c r="AR963" s="13"/>
    </row>
    <row r="964" spans="1:44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  <c r="AK964" s="13"/>
      <c r="AL964" s="13"/>
      <c r="AM964" s="13"/>
      <c r="AN964" s="13"/>
      <c r="AO964" s="13"/>
      <c r="AP964" s="13"/>
      <c r="AQ964" s="13"/>
      <c r="AR964" s="13"/>
    </row>
    <row r="965" spans="1:44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  <c r="AK965" s="13"/>
      <c r="AL965" s="13"/>
      <c r="AM965" s="13"/>
      <c r="AN965" s="13"/>
      <c r="AO965" s="13"/>
      <c r="AP965" s="13"/>
      <c r="AQ965" s="13"/>
      <c r="AR965" s="13"/>
    </row>
    <row r="966" spans="1:44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  <c r="AK966" s="13"/>
      <c r="AL966" s="13"/>
      <c r="AM966" s="13"/>
      <c r="AN966" s="13"/>
      <c r="AO966" s="13"/>
      <c r="AP966" s="13"/>
      <c r="AQ966" s="13"/>
      <c r="AR966" s="13"/>
    </row>
    <row r="967" spans="1:44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  <c r="AK967" s="13"/>
      <c r="AL967" s="13"/>
      <c r="AM967" s="13"/>
      <c r="AN967" s="13"/>
      <c r="AO967" s="13"/>
      <c r="AP967" s="13"/>
      <c r="AQ967" s="13"/>
      <c r="AR967" s="13"/>
    </row>
    <row r="968" spans="1:44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  <c r="AK968" s="13"/>
      <c r="AL968" s="13"/>
      <c r="AM968" s="13"/>
      <c r="AN968" s="13"/>
      <c r="AO968" s="13"/>
      <c r="AP968" s="13"/>
      <c r="AQ968" s="13"/>
      <c r="AR968" s="13"/>
    </row>
    <row r="969" spans="1:44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  <c r="AK969" s="13"/>
      <c r="AL969" s="13"/>
      <c r="AM969" s="13"/>
      <c r="AN969" s="13"/>
      <c r="AO969" s="13"/>
      <c r="AP969" s="13"/>
      <c r="AQ969" s="13"/>
      <c r="AR969" s="13"/>
    </row>
    <row r="970" spans="1:44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  <c r="AK970" s="13"/>
      <c r="AL970" s="13"/>
      <c r="AM970" s="13"/>
      <c r="AN970" s="13"/>
      <c r="AO970" s="13"/>
      <c r="AP970" s="13"/>
      <c r="AQ970" s="13"/>
      <c r="AR970" s="13"/>
    </row>
    <row r="971" spans="1:44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  <c r="AK971" s="13"/>
      <c r="AL971" s="13"/>
      <c r="AM971" s="13"/>
      <c r="AN971" s="13"/>
      <c r="AO971" s="13"/>
      <c r="AP971" s="13"/>
      <c r="AQ971" s="13"/>
      <c r="AR971" s="13"/>
    </row>
    <row r="972" spans="1:44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  <c r="AK972" s="13"/>
      <c r="AL972" s="13"/>
      <c r="AM972" s="13"/>
      <c r="AN972" s="13"/>
      <c r="AO972" s="13"/>
      <c r="AP972" s="13"/>
      <c r="AQ972" s="13"/>
      <c r="AR972" s="13"/>
    </row>
    <row r="973" spans="1:44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  <c r="AK973" s="13"/>
      <c r="AL973" s="13"/>
      <c r="AM973" s="13"/>
      <c r="AN973" s="13"/>
      <c r="AO973" s="13"/>
      <c r="AP973" s="13"/>
      <c r="AQ973" s="13"/>
      <c r="AR973" s="13"/>
    </row>
    <row r="974" spans="1:44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  <c r="AK974" s="13"/>
      <c r="AL974" s="13"/>
      <c r="AM974" s="13"/>
      <c r="AN974" s="13"/>
      <c r="AO974" s="13"/>
      <c r="AP974" s="13"/>
      <c r="AQ974" s="13"/>
      <c r="AR974" s="13"/>
    </row>
    <row r="975" spans="1:44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  <c r="AK975" s="13"/>
      <c r="AL975" s="13"/>
      <c r="AM975" s="13"/>
      <c r="AN975" s="13"/>
      <c r="AO975" s="13"/>
      <c r="AP975" s="13"/>
      <c r="AQ975" s="13"/>
      <c r="AR975" s="13"/>
    </row>
    <row r="976" spans="1:44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  <c r="AK976" s="13"/>
      <c r="AL976" s="13"/>
      <c r="AM976" s="13"/>
      <c r="AN976" s="13"/>
      <c r="AO976" s="13"/>
      <c r="AP976" s="13"/>
      <c r="AQ976" s="13"/>
      <c r="AR976" s="13"/>
    </row>
    <row r="977" spans="1:44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  <c r="AK977" s="13"/>
      <c r="AL977" s="13"/>
      <c r="AM977" s="13"/>
      <c r="AN977" s="13"/>
      <c r="AO977" s="13"/>
      <c r="AP977" s="13"/>
      <c r="AQ977" s="13"/>
      <c r="AR977" s="13"/>
    </row>
    <row r="978" spans="1:44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  <c r="AK978" s="13"/>
      <c r="AL978" s="13"/>
      <c r="AM978" s="13"/>
      <c r="AN978" s="13"/>
      <c r="AO978" s="13"/>
      <c r="AP978" s="13"/>
      <c r="AQ978" s="13"/>
      <c r="AR978" s="13"/>
    </row>
    <row r="979" spans="1:44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  <c r="AK979" s="13"/>
      <c r="AL979" s="13"/>
      <c r="AM979" s="13"/>
      <c r="AN979" s="13"/>
      <c r="AO979" s="13"/>
      <c r="AP979" s="13"/>
      <c r="AQ979" s="13"/>
      <c r="AR979" s="13"/>
    </row>
    <row r="980" spans="1:44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  <c r="AK980" s="13"/>
      <c r="AL980" s="13"/>
      <c r="AM980" s="13"/>
      <c r="AN980" s="13"/>
      <c r="AO980" s="13"/>
      <c r="AP980" s="13"/>
      <c r="AQ980" s="13"/>
      <c r="AR980" s="13"/>
    </row>
    <row r="981" spans="1:44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  <c r="AK981" s="13"/>
      <c r="AL981" s="13"/>
      <c r="AM981" s="13"/>
      <c r="AN981" s="13"/>
      <c r="AO981" s="13"/>
      <c r="AP981" s="13"/>
      <c r="AQ981" s="13"/>
      <c r="AR981" s="13"/>
    </row>
    <row r="982" spans="1:44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  <c r="AK982" s="13"/>
      <c r="AL982" s="13"/>
      <c r="AM982" s="13"/>
      <c r="AN982" s="13"/>
      <c r="AO982" s="13"/>
      <c r="AP982" s="13"/>
      <c r="AQ982" s="13"/>
      <c r="AR982" s="13"/>
    </row>
    <row r="983" spans="1:44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  <c r="AK983" s="13"/>
      <c r="AL983" s="13"/>
      <c r="AM983" s="13"/>
      <c r="AN983" s="13"/>
      <c r="AO983" s="13"/>
      <c r="AP983" s="13"/>
      <c r="AQ983" s="13"/>
      <c r="AR983" s="13"/>
    </row>
    <row r="984" spans="1:44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  <c r="AK984" s="13"/>
      <c r="AL984" s="13"/>
      <c r="AM984" s="13"/>
      <c r="AN984" s="13"/>
      <c r="AO984" s="13"/>
      <c r="AP984" s="13"/>
      <c r="AQ984" s="13"/>
      <c r="AR984" s="13"/>
    </row>
    <row r="985" spans="1:44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  <c r="AK985" s="13"/>
      <c r="AL985" s="13"/>
      <c r="AM985" s="13"/>
      <c r="AN985" s="13"/>
      <c r="AO985" s="13"/>
      <c r="AP985" s="13"/>
      <c r="AQ985" s="13"/>
      <c r="AR985" s="13"/>
    </row>
    <row r="986" spans="1:44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  <c r="AK986" s="13"/>
      <c r="AL986" s="13"/>
      <c r="AM986" s="13"/>
      <c r="AN986" s="13"/>
      <c r="AO986" s="13"/>
      <c r="AP986" s="13"/>
      <c r="AQ986" s="13"/>
      <c r="AR986" s="13"/>
    </row>
    <row r="987" spans="1:44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  <c r="AK987" s="13"/>
      <c r="AL987" s="13"/>
      <c r="AM987" s="13"/>
      <c r="AN987" s="13"/>
      <c r="AO987" s="13"/>
      <c r="AP987" s="13"/>
      <c r="AQ987" s="13"/>
      <c r="AR987" s="13"/>
    </row>
    <row r="988" spans="1:44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  <c r="AK988" s="13"/>
      <c r="AL988" s="13"/>
      <c r="AM988" s="13"/>
      <c r="AN988" s="13"/>
      <c r="AO988" s="13"/>
      <c r="AP988" s="13"/>
      <c r="AQ988" s="13"/>
      <c r="AR988" s="13"/>
    </row>
    <row r="989" spans="1:44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  <c r="AK989" s="13"/>
      <c r="AL989" s="13"/>
      <c r="AM989" s="13"/>
      <c r="AN989" s="13"/>
      <c r="AO989" s="13"/>
      <c r="AP989" s="13"/>
      <c r="AQ989" s="13"/>
      <c r="AR989" s="13"/>
    </row>
    <row r="990" spans="1:44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  <c r="AK990" s="13"/>
      <c r="AL990" s="13"/>
      <c r="AM990" s="13"/>
      <c r="AN990" s="13"/>
      <c r="AO990" s="13"/>
      <c r="AP990" s="13"/>
      <c r="AQ990" s="13"/>
      <c r="AR990" s="13"/>
    </row>
    <row r="991" spans="1:44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  <c r="AK991" s="13"/>
      <c r="AL991" s="13"/>
      <c r="AM991" s="13"/>
      <c r="AN991" s="13"/>
      <c r="AO991" s="13"/>
      <c r="AP991" s="13"/>
      <c r="AQ991" s="13"/>
      <c r="AR991" s="13"/>
    </row>
    <row r="992" spans="1:44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  <c r="AK992" s="13"/>
      <c r="AL992" s="13"/>
      <c r="AM992" s="13"/>
      <c r="AN992" s="13"/>
      <c r="AO992" s="13"/>
      <c r="AP992" s="13"/>
      <c r="AQ992" s="13"/>
      <c r="AR992" s="13"/>
    </row>
    <row r="993" spans="1:44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  <c r="AK993" s="13"/>
      <c r="AL993" s="13"/>
      <c r="AM993" s="13"/>
      <c r="AN993" s="13"/>
      <c r="AO993" s="13"/>
      <c r="AP993" s="13"/>
      <c r="AQ993" s="13"/>
      <c r="AR993" s="13"/>
    </row>
    <row r="994" spans="1:44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  <c r="AK994" s="13"/>
      <c r="AL994" s="13"/>
      <c r="AM994" s="13"/>
      <c r="AN994" s="13"/>
      <c r="AO994" s="13"/>
      <c r="AP994" s="13"/>
      <c r="AQ994" s="13"/>
      <c r="AR994" s="13"/>
    </row>
    <row r="995" spans="1:44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  <c r="AK995" s="13"/>
      <c r="AL995" s="13"/>
      <c r="AM995" s="13"/>
      <c r="AN995" s="13"/>
      <c r="AO995" s="13"/>
      <c r="AP995" s="13"/>
      <c r="AQ995" s="13"/>
      <c r="AR995" s="13"/>
    </row>
    <row r="996" spans="1:44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  <c r="AK996" s="13"/>
      <c r="AL996" s="13"/>
      <c r="AM996" s="13"/>
      <c r="AN996" s="13"/>
      <c r="AO996" s="13"/>
      <c r="AP996" s="13"/>
      <c r="AQ996" s="13"/>
      <c r="AR996" s="13"/>
    </row>
    <row r="997" spans="1:44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  <c r="AK997" s="13"/>
      <c r="AL997" s="13"/>
      <c r="AM997" s="13"/>
      <c r="AN997" s="13"/>
      <c r="AO997" s="13"/>
      <c r="AP997" s="13"/>
      <c r="AQ997" s="13"/>
      <c r="AR997" s="13"/>
    </row>
    <row r="998" spans="1:44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  <c r="AK998" s="13"/>
      <c r="AL998" s="13"/>
      <c r="AM998" s="13"/>
      <c r="AN998" s="13"/>
      <c r="AO998" s="13"/>
      <c r="AP998" s="13"/>
      <c r="AQ998" s="13"/>
      <c r="AR998" s="13"/>
    </row>
    <row r="999" spans="1:44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  <c r="AK999" s="13"/>
      <c r="AL999" s="13"/>
      <c r="AM999" s="13"/>
      <c r="AN999" s="13"/>
      <c r="AO999" s="13"/>
      <c r="AP999" s="13"/>
      <c r="AQ999" s="13"/>
      <c r="AR999" s="13"/>
    </row>
    <row r="1000" spans="1:44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  <c r="AK1000" s="13"/>
      <c r="AL1000" s="13"/>
      <c r="AM1000" s="13"/>
      <c r="AN1000" s="13"/>
      <c r="AO1000" s="13"/>
      <c r="AP1000" s="13"/>
      <c r="AQ1000" s="13"/>
      <c r="AR1000" s="13"/>
    </row>
  </sheetData>
  <mergeCells count="9">
    <mergeCell ref="AI1:AO1"/>
    <mergeCell ref="B2:E2"/>
    <mergeCell ref="F2:I2"/>
    <mergeCell ref="J2:M2"/>
    <mergeCell ref="N2:Q2"/>
    <mergeCell ref="R2:U2"/>
    <mergeCell ref="V2:Y2"/>
    <mergeCell ref="Z2:AC2"/>
    <mergeCell ref="AD2:AG2"/>
  </mergeCells>
  <conditionalFormatting sqref="E4:E10 I3 I5:I10 M3:M4 M6:M10 Q3:Q5 Q7:Q10 U3:U6 U8:U10 Y3:Y7 Y9:Y10 AC3:AC8 AC10 AG3:AG9">
    <cfRule type="cellIs" dxfId="20" priority="1" stopIfTrue="1" operator="equal">
      <formula>"g"</formula>
    </cfRule>
  </conditionalFormatting>
  <conditionalFormatting sqref="E4:E10 I3 I5:I10 M3:M4 M6:M10 Q3:Q5 Q7:Q10 U3:U6 U8:U10 Y3:Y7 Y9:Y10 AC3:AC8 AC10 AG3:AG9">
    <cfRule type="cellIs" dxfId="19" priority="2" stopIfTrue="1" operator="equal">
      <formula>"d"</formula>
    </cfRule>
  </conditionalFormatting>
  <conditionalFormatting sqref="E4:E10 I3 I5:I10 M3:M4 M6:M10 Q3:Q5 Q7:Q10 U3:U6 U8:U10 Y3:Y7 Y9:Y10 AC3:AC8 AC10 AG3:AG9">
    <cfRule type="cellIs" dxfId="18" priority="3" stopIfTrue="1" operator="equal">
      <formula>"v"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F758B-BE8D-BA44-8855-104F81030262}">
  <dimension ref="A1:AK1000"/>
  <sheetViews>
    <sheetView zoomScale="150" zoomScaleNormal="150" workbookViewId="0">
      <selection activeCell="AL8" sqref="AL8"/>
    </sheetView>
  </sheetViews>
  <sheetFormatPr defaultColWidth="13.5" defaultRowHeight="15.75"/>
  <cols>
    <col min="1" max="1" width="14.375" style="16" customWidth="1"/>
    <col min="2" max="4" width="1.875" style="16" customWidth="1"/>
    <col min="5" max="5" width="2.5" style="16" customWidth="1"/>
    <col min="6" max="12" width="1.875" style="16" customWidth="1"/>
    <col min="13" max="13" width="2.625" style="16" customWidth="1"/>
    <col min="14" max="16" width="1.875" style="16" customWidth="1"/>
    <col min="17" max="17" width="2.875" style="16" customWidth="1"/>
    <col min="18" max="25" width="1.875" style="16" customWidth="1"/>
    <col min="26" max="26" width="0.875" style="16" customWidth="1"/>
    <col min="27" max="30" width="1.875" style="16" customWidth="1"/>
    <col min="31" max="31" width="1.5" style="16" customWidth="1"/>
    <col min="32" max="32" width="1.875" style="16" customWidth="1"/>
    <col min="33" max="33" width="3.5" style="16" customWidth="1"/>
    <col min="34" max="34" width="0.5" style="16" customWidth="1"/>
    <col min="35" max="35" width="1.875" style="16" customWidth="1"/>
    <col min="36" max="36" width="0.5" style="16" customWidth="1"/>
    <col min="37" max="37" width="1.875" style="16" customWidth="1"/>
    <col min="38" max="16384" width="13.5" style="16"/>
  </cols>
  <sheetData>
    <row r="1" spans="1:37" ht="16.5" customHeight="1" thickBot="1">
      <c r="A1" s="12" t="s">
        <v>92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40">
        <v>43786</v>
      </c>
      <c r="AB1" s="141"/>
      <c r="AC1" s="141"/>
      <c r="AD1" s="141"/>
      <c r="AE1" s="141"/>
      <c r="AF1" s="141"/>
      <c r="AG1" s="141"/>
      <c r="AH1" s="13"/>
      <c r="AI1" s="14"/>
      <c r="AJ1" s="15"/>
    </row>
    <row r="2" spans="1:37" ht="33.75" customHeight="1" thickTop="1" thickBot="1">
      <c r="A2" s="89" t="s">
        <v>80</v>
      </c>
      <c r="B2" s="144" t="str">
        <f>(A3)</f>
        <v>Trecskó János</v>
      </c>
      <c r="C2" s="139"/>
      <c r="D2" s="139"/>
      <c r="E2" s="139"/>
      <c r="F2" s="138" t="str">
        <f>(A4)</f>
        <v>Plemic Stevan</v>
      </c>
      <c r="G2" s="139"/>
      <c r="H2" s="139"/>
      <c r="I2" s="139"/>
      <c r="J2" s="138" t="str">
        <f>(A5)</f>
        <v>ifj. Nagy Attila</v>
      </c>
      <c r="K2" s="139"/>
      <c r="L2" s="139"/>
      <c r="M2" s="139"/>
      <c r="N2" s="138" t="str">
        <f>(A6)</f>
        <v>Pozsonyi József</v>
      </c>
      <c r="O2" s="139"/>
      <c r="P2" s="139"/>
      <c r="Q2" s="139"/>
      <c r="R2" s="138" t="str">
        <f>(A7)</f>
        <v>Serák György</v>
      </c>
      <c r="S2" s="139"/>
      <c r="T2" s="139"/>
      <c r="U2" s="139"/>
      <c r="V2" s="138" t="str">
        <f>(A8)</f>
        <v>Kondor Gábor</v>
      </c>
      <c r="W2" s="139"/>
      <c r="X2" s="139"/>
      <c r="Y2" s="139"/>
      <c r="Z2" s="18"/>
      <c r="AA2" s="19" t="s">
        <v>81</v>
      </c>
      <c r="AB2" s="20" t="s">
        <v>82</v>
      </c>
      <c r="AC2" s="20" t="s">
        <v>83</v>
      </c>
      <c r="AD2" s="20" t="s">
        <v>84</v>
      </c>
      <c r="AE2" s="99" t="s">
        <v>85</v>
      </c>
      <c r="AF2" s="99" t="s">
        <v>86</v>
      </c>
      <c r="AG2" s="21" t="s">
        <v>87</v>
      </c>
      <c r="AH2" s="13"/>
      <c r="AI2" s="22" t="s">
        <v>88</v>
      </c>
      <c r="AJ2" s="23"/>
      <c r="AK2" s="24" t="s">
        <v>89</v>
      </c>
    </row>
    <row r="3" spans="1:37" ht="16.5" customHeight="1" thickTop="1">
      <c r="A3" s="25" t="s">
        <v>17</v>
      </c>
      <c r="B3" s="26"/>
      <c r="C3" s="27"/>
      <c r="D3" s="27"/>
      <c r="E3" s="27"/>
      <c r="F3" s="28">
        <v>5</v>
      </c>
      <c r="G3" s="31">
        <f>(N26)</f>
        <v>1</v>
      </c>
      <c r="H3" s="31">
        <f>(P26)</f>
        <v>0</v>
      </c>
      <c r="I3" s="30" t="str">
        <f>IF(G3=".","-",IF(G3&gt;H3,"g",IF(G3=H3,"d","v")))</f>
        <v>g</v>
      </c>
      <c r="J3" s="28">
        <v>4</v>
      </c>
      <c r="K3" s="31">
        <f>(N24)</f>
        <v>0</v>
      </c>
      <c r="L3" s="31">
        <f>(P24)</f>
        <v>0</v>
      </c>
      <c r="M3" s="30" t="str">
        <f t="shared" ref="M3:M4" si="0">IF(K3=".","-",IF(K3&gt;L3,"g",IF(K3=L3,"d","v")))</f>
        <v>d</v>
      </c>
      <c r="N3" s="28">
        <v>3</v>
      </c>
      <c r="O3" s="31">
        <f>(N19)</f>
        <v>1</v>
      </c>
      <c r="P3" s="31">
        <f>(P19)</f>
        <v>0</v>
      </c>
      <c r="Q3" s="30" t="str">
        <f t="shared" ref="Q3:Q5" si="1">IF(O3=".","-",IF(O3&gt;P3,"g",IF(O3=P3,"d","v")))</f>
        <v>g</v>
      </c>
      <c r="R3" s="28">
        <v>2</v>
      </c>
      <c r="S3" s="31">
        <f>(N16)</f>
        <v>0</v>
      </c>
      <c r="T3" s="31">
        <f>(P16)</f>
        <v>0</v>
      </c>
      <c r="U3" s="30" t="str">
        <f t="shared" ref="U3:U6" si="2">IF(S3=".","-",IF(S3&gt;T3,"g",IF(S3=T3,"d","v")))</f>
        <v>d</v>
      </c>
      <c r="V3" s="28">
        <v>1</v>
      </c>
      <c r="W3" s="31">
        <f>(N10)</f>
        <v>0</v>
      </c>
      <c r="X3" s="31">
        <f>(P10)</f>
        <v>0</v>
      </c>
      <c r="Y3" s="30" t="str">
        <f t="shared" ref="Y3:Y7" si="3">IF(W3=".","-",IF(W3&gt;X3,"g",IF(W3=X3,"d","v")))</f>
        <v>d</v>
      </c>
      <c r="Z3" s="32"/>
      <c r="AA3">
        <f t="shared" ref="AA3:AA8" si="4">SUM(AB3:AD3)</f>
        <v>5</v>
      </c>
      <c r="AB3">
        <f t="shared" ref="AB3:AB8" si="5">COUNTIF(B3:Y3,"g")</f>
        <v>2</v>
      </c>
      <c r="AC3">
        <f t="shared" ref="AC3:AC8" si="6">COUNTIF(B3:Y3,"d")</f>
        <v>3</v>
      </c>
      <c r="AD3">
        <f t="shared" ref="AD3:AD8" si="7">COUNTIF(B3:Y3,"v")</f>
        <v>0</v>
      </c>
      <c r="AE3" s="33">
        <f t="shared" ref="AE3:AF3" si="8">SUM(IF(G3&lt;&gt;".",G3)+IF(K3&lt;&gt;".",K3)+IF(O3&lt;&gt;".",O3)+IF(S3&lt;&gt;".",S3)+IF(W3&lt;&gt;".",W3))</f>
        <v>2</v>
      </c>
      <c r="AF3" s="33">
        <f t="shared" si="8"/>
        <v>0</v>
      </c>
      <c r="AG3" s="34">
        <f t="shared" ref="AG3:AG8" si="9">SUM(AB3*3+AC3*1)</f>
        <v>9</v>
      </c>
      <c r="AH3" s="13"/>
      <c r="AI3" s="35">
        <f t="shared" ref="AI3:AI8" si="10">RANK(AG3,$AG$3:$AG$8,0)</f>
        <v>2</v>
      </c>
      <c r="AJ3" s="36"/>
      <c r="AK3" s="37">
        <f t="shared" ref="AK3:AK8" si="11">SUM(AE3-AF3)</f>
        <v>2</v>
      </c>
    </row>
    <row r="4" spans="1:37" ht="15.75" customHeight="1">
      <c r="A4" s="38" t="s">
        <v>30</v>
      </c>
      <c r="B4" s="39">
        <v>5</v>
      </c>
      <c r="C4" s="29">
        <f>(P26)</f>
        <v>0</v>
      </c>
      <c r="D4" s="29">
        <f>(N26)</f>
        <v>1</v>
      </c>
      <c r="E4" s="43" t="str">
        <f t="shared" ref="E4:E8" si="12">IF(C4=".","-",IF(C4&gt;D4,"g",IF(C4=D4,"d","v")))</f>
        <v>v</v>
      </c>
      <c r="F4" s="41"/>
      <c r="G4" s="42"/>
      <c r="H4" s="42"/>
      <c r="I4" s="42"/>
      <c r="J4" s="39">
        <v>3</v>
      </c>
      <c r="K4" s="29">
        <f>(N18)</f>
        <v>1</v>
      </c>
      <c r="L4" s="29">
        <f>(P18)</f>
        <v>1</v>
      </c>
      <c r="M4" s="43" t="str">
        <f t="shared" si="0"/>
        <v>d</v>
      </c>
      <c r="N4" s="39">
        <v>2</v>
      </c>
      <c r="O4" s="29">
        <f>(N15)</f>
        <v>2</v>
      </c>
      <c r="P4" s="29">
        <f>(P15)</f>
        <v>3</v>
      </c>
      <c r="Q4" s="43" t="str">
        <f t="shared" si="1"/>
        <v>v</v>
      </c>
      <c r="R4" s="39">
        <v>1</v>
      </c>
      <c r="S4" s="29">
        <f>(N12)</f>
        <v>1</v>
      </c>
      <c r="T4" s="29">
        <f>(P12)</f>
        <v>1</v>
      </c>
      <c r="U4" s="43" t="str">
        <f t="shared" si="2"/>
        <v>d</v>
      </c>
      <c r="V4" s="39">
        <v>4</v>
      </c>
      <c r="W4" s="29">
        <f>(N23)</f>
        <v>1</v>
      </c>
      <c r="X4" s="29">
        <f>(P23)</f>
        <v>0</v>
      </c>
      <c r="Y4" s="43" t="str">
        <f t="shared" si="3"/>
        <v>g</v>
      </c>
      <c r="Z4" s="44"/>
      <c r="AA4">
        <f t="shared" si="4"/>
        <v>5</v>
      </c>
      <c r="AB4">
        <f t="shared" si="5"/>
        <v>1</v>
      </c>
      <c r="AC4">
        <f t="shared" si="6"/>
        <v>2</v>
      </c>
      <c r="AD4">
        <f t="shared" si="7"/>
        <v>2</v>
      </c>
      <c r="AE4" s="100">
        <f t="shared" ref="AE4:AF4" si="13">SUM(IF(C4&lt;&gt;".",C4)+IF(K4&lt;&gt;".",K4)+IF(O4&lt;&gt;".",O4)+IF(S4&lt;&gt;".",S4)+IF(W4&lt;&gt;".",W4))</f>
        <v>5</v>
      </c>
      <c r="AF4" s="100">
        <f t="shared" si="13"/>
        <v>6</v>
      </c>
      <c r="AG4" s="45">
        <f t="shared" si="9"/>
        <v>5</v>
      </c>
      <c r="AH4" s="13"/>
      <c r="AI4" s="35">
        <f t="shared" si="10"/>
        <v>4</v>
      </c>
      <c r="AJ4" s="36"/>
      <c r="AK4" s="37">
        <f t="shared" si="11"/>
        <v>-1</v>
      </c>
    </row>
    <row r="5" spans="1:37" ht="15.75" customHeight="1">
      <c r="A5" s="38" t="s">
        <v>2</v>
      </c>
      <c r="B5" s="39">
        <v>4</v>
      </c>
      <c r="C5" s="29">
        <f>(P24)</f>
        <v>0</v>
      </c>
      <c r="D5" s="29">
        <f>(N24)</f>
        <v>0</v>
      </c>
      <c r="E5" s="43" t="str">
        <f t="shared" si="12"/>
        <v>d</v>
      </c>
      <c r="F5" s="39">
        <v>3</v>
      </c>
      <c r="G5" s="29">
        <f>(P18)</f>
        <v>1</v>
      </c>
      <c r="H5" s="29">
        <f>(N18)</f>
        <v>1</v>
      </c>
      <c r="I5" s="43" t="str">
        <f t="shared" ref="I5:I8" si="14">IF(G5=".","-",IF(G5&gt;H5,"g",IF(G5=H5,"d","v")))</f>
        <v>d</v>
      </c>
      <c r="J5" s="101"/>
      <c r="K5" s="42"/>
      <c r="L5" s="42"/>
      <c r="M5" s="42"/>
      <c r="N5" s="39">
        <v>1</v>
      </c>
      <c r="O5" s="29">
        <f>(N11)</f>
        <v>1</v>
      </c>
      <c r="P5" s="29">
        <f>(P11)</f>
        <v>0</v>
      </c>
      <c r="Q5" s="43" t="str">
        <f t="shared" si="1"/>
        <v>g</v>
      </c>
      <c r="R5" s="39">
        <v>5</v>
      </c>
      <c r="S5" s="29">
        <f>(N27)</f>
        <v>4</v>
      </c>
      <c r="T5" s="29">
        <f>(P27)</f>
        <v>0</v>
      </c>
      <c r="U5" s="43" t="str">
        <f t="shared" si="2"/>
        <v>g</v>
      </c>
      <c r="V5" s="39">
        <v>2</v>
      </c>
      <c r="W5" s="29">
        <f>(N14)</f>
        <v>2</v>
      </c>
      <c r="X5" s="29">
        <f>(P14)</f>
        <v>0</v>
      </c>
      <c r="Y5" s="43" t="str">
        <f t="shared" si="3"/>
        <v>g</v>
      </c>
      <c r="Z5" s="44"/>
      <c r="AA5">
        <f t="shared" si="4"/>
        <v>5</v>
      </c>
      <c r="AB5">
        <f t="shared" si="5"/>
        <v>3</v>
      </c>
      <c r="AC5">
        <f t="shared" si="6"/>
        <v>2</v>
      </c>
      <c r="AD5">
        <f t="shared" si="7"/>
        <v>0</v>
      </c>
      <c r="AE5" s="100">
        <f>SUM(IF(C5&lt;&gt;".",C5)+IF(G5&lt;&gt;".",G5)+IF(O5&lt;&gt;".",O5)+IF(S5&lt;&gt;".",S5)+IF(W5&lt;&gt;".",W5))</f>
        <v>8</v>
      </c>
      <c r="AF5" s="100">
        <f>SUM(IF(H5&lt;&gt;".",H5)+IF(D5&lt;&gt;".",D5)+IF(P5&lt;&gt;".",P5)+IF(T5&lt;&gt;".",T5)+IF(X5&lt;&gt;".",X5))</f>
        <v>1</v>
      </c>
      <c r="AG5" s="45">
        <f t="shared" si="9"/>
        <v>11</v>
      </c>
      <c r="AH5" s="13"/>
      <c r="AI5" s="35">
        <f t="shared" si="10"/>
        <v>1</v>
      </c>
      <c r="AJ5" s="36"/>
      <c r="AK5" s="37">
        <f t="shared" si="11"/>
        <v>7</v>
      </c>
    </row>
    <row r="6" spans="1:37" ht="15.75" customHeight="1">
      <c r="A6" s="38" t="s">
        <v>12</v>
      </c>
      <c r="B6" s="39">
        <v>3</v>
      </c>
      <c r="C6" s="29">
        <f>(P19)</f>
        <v>0</v>
      </c>
      <c r="D6" s="29">
        <f>(N19)</f>
        <v>1</v>
      </c>
      <c r="E6" s="43" t="str">
        <f t="shared" si="12"/>
        <v>v</v>
      </c>
      <c r="F6" s="39">
        <v>2</v>
      </c>
      <c r="G6" s="29">
        <f>(P15)</f>
        <v>3</v>
      </c>
      <c r="H6" s="29">
        <f>(N15)</f>
        <v>2</v>
      </c>
      <c r="I6" s="43" t="str">
        <f t="shared" si="14"/>
        <v>g</v>
      </c>
      <c r="J6" s="39">
        <v>1</v>
      </c>
      <c r="K6" s="29">
        <f>(P11)</f>
        <v>0</v>
      </c>
      <c r="L6" s="29">
        <f>(N11)</f>
        <v>1</v>
      </c>
      <c r="M6" s="43" t="str">
        <f t="shared" ref="M6:M8" si="15">IF(K6=".","-",IF(K6&gt;L6,"g",IF(K6=L6,"d","v")))</f>
        <v>v</v>
      </c>
      <c r="N6" s="41"/>
      <c r="O6" s="42"/>
      <c r="P6" s="42"/>
      <c r="Q6" s="42"/>
      <c r="R6" s="39">
        <v>4</v>
      </c>
      <c r="S6" s="29">
        <f>(N22)</f>
        <v>1</v>
      </c>
      <c r="T6" s="29">
        <f>(P22)</f>
        <v>0</v>
      </c>
      <c r="U6" s="43" t="str">
        <f t="shared" si="2"/>
        <v>g</v>
      </c>
      <c r="V6" s="39">
        <v>5</v>
      </c>
      <c r="W6" s="29">
        <f>(N28)</f>
        <v>0</v>
      </c>
      <c r="X6" s="29">
        <f>(P28)</f>
        <v>0</v>
      </c>
      <c r="Y6" s="43" t="str">
        <f t="shared" si="3"/>
        <v>d</v>
      </c>
      <c r="Z6" s="44"/>
      <c r="AA6">
        <f t="shared" si="4"/>
        <v>5</v>
      </c>
      <c r="AB6">
        <f t="shared" si="5"/>
        <v>2</v>
      </c>
      <c r="AC6">
        <f t="shared" si="6"/>
        <v>1</v>
      </c>
      <c r="AD6">
        <f t="shared" si="7"/>
        <v>2</v>
      </c>
      <c r="AE6" s="100">
        <f t="shared" ref="AE6:AF6" si="16">SUM(IF(G6&lt;&gt;".",G6)+IF(K6&lt;&gt;".",K6)+IF(C6&lt;&gt;".",C6)+IF(S6&lt;&gt;".",S6)+IF(W6&lt;&gt;".",W6))</f>
        <v>4</v>
      </c>
      <c r="AF6" s="100">
        <f t="shared" si="16"/>
        <v>4</v>
      </c>
      <c r="AG6" s="45">
        <f t="shared" si="9"/>
        <v>7</v>
      </c>
      <c r="AH6" s="13"/>
      <c r="AI6" s="35">
        <f t="shared" si="10"/>
        <v>3</v>
      </c>
      <c r="AJ6" s="36"/>
      <c r="AK6" s="37">
        <f t="shared" si="11"/>
        <v>0</v>
      </c>
    </row>
    <row r="7" spans="1:37" ht="15.75" customHeight="1">
      <c r="A7" s="38" t="s">
        <v>39</v>
      </c>
      <c r="B7" s="39">
        <v>2</v>
      </c>
      <c r="C7" s="29">
        <f>(P16)</f>
        <v>0</v>
      </c>
      <c r="D7" s="29">
        <f>(N16)</f>
        <v>0</v>
      </c>
      <c r="E7" s="43" t="str">
        <f t="shared" si="12"/>
        <v>d</v>
      </c>
      <c r="F7" s="39">
        <v>1</v>
      </c>
      <c r="G7" s="29">
        <f>(P12)</f>
        <v>1</v>
      </c>
      <c r="H7" s="29">
        <f>(N12)</f>
        <v>1</v>
      </c>
      <c r="I7" s="43" t="str">
        <f t="shared" si="14"/>
        <v>d</v>
      </c>
      <c r="J7" s="39">
        <v>5</v>
      </c>
      <c r="K7" s="29">
        <f>(P27)</f>
        <v>0</v>
      </c>
      <c r="L7" s="29">
        <f>(N27)</f>
        <v>4</v>
      </c>
      <c r="M7" s="43" t="str">
        <f t="shared" si="15"/>
        <v>v</v>
      </c>
      <c r="N7" s="102">
        <v>4</v>
      </c>
      <c r="O7" s="29">
        <f>(P22)</f>
        <v>0</v>
      </c>
      <c r="P7" s="29">
        <f>(N22)</f>
        <v>1</v>
      </c>
      <c r="Q7" s="43" t="str">
        <f t="shared" ref="Q7:Q8" si="17">IF(O7=".","-",IF(O7&gt;P7,"g",IF(O7=P7,"d","v")))</f>
        <v>v</v>
      </c>
      <c r="R7" s="41"/>
      <c r="S7" s="42"/>
      <c r="T7" s="42"/>
      <c r="U7" s="42"/>
      <c r="V7" s="39">
        <v>3</v>
      </c>
      <c r="W7" s="29">
        <f>(N20)</f>
        <v>3</v>
      </c>
      <c r="X7" s="29">
        <f>(P20)</f>
        <v>0</v>
      </c>
      <c r="Y7" s="43" t="str">
        <f t="shared" si="3"/>
        <v>g</v>
      </c>
      <c r="Z7" s="44"/>
      <c r="AA7">
        <f t="shared" si="4"/>
        <v>5</v>
      </c>
      <c r="AB7">
        <f t="shared" si="5"/>
        <v>1</v>
      </c>
      <c r="AC7">
        <f t="shared" si="6"/>
        <v>2</v>
      </c>
      <c r="AD7">
        <f t="shared" si="7"/>
        <v>2</v>
      </c>
      <c r="AE7" s="100">
        <f t="shared" ref="AE7:AF7" si="18">SUM(IF(G7&lt;&gt;".",G7)+IF(K7&lt;&gt;".",K7)+IF(O7&lt;&gt;".",O7)+IF(C7&lt;&gt;".",C7)+IF(W7&lt;&gt;".",W7))</f>
        <v>4</v>
      </c>
      <c r="AF7" s="100">
        <f t="shared" si="18"/>
        <v>6</v>
      </c>
      <c r="AG7" s="45">
        <f t="shared" si="9"/>
        <v>5</v>
      </c>
      <c r="AH7" s="90"/>
      <c r="AI7" s="35">
        <v>5</v>
      </c>
      <c r="AJ7" s="36"/>
      <c r="AK7" s="37">
        <f t="shared" si="11"/>
        <v>-2</v>
      </c>
    </row>
    <row r="8" spans="1:37" ht="16.5" customHeight="1" thickBot="1">
      <c r="A8" s="91" t="s">
        <v>35</v>
      </c>
      <c r="B8" s="92">
        <v>1</v>
      </c>
      <c r="C8" s="93">
        <f>(P10)</f>
        <v>0</v>
      </c>
      <c r="D8" s="93">
        <f>(N10)</f>
        <v>0</v>
      </c>
      <c r="E8" s="94" t="str">
        <f t="shared" si="12"/>
        <v>d</v>
      </c>
      <c r="F8" s="92">
        <v>4</v>
      </c>
      <c r="G8" s="93">
        <f>(P23)</f>
        <v>0</v>
      </c>
      <c r="H8" s="93">
        <f>(N23)</f>
        <v>1</v>
      </c>
      <c r="I8" s="94" t="str">
        <f t="shared" si="14"/>
        <v>v</v>
      </c>
      <c r="J8" s="92">
        <v>2</v>
      </c>
      <c r="K8" s="93">
        <f>(P14)</f>
        <v>0</v>
      </c>
      <c r="L8" s="93">
        <f>(N14)</f>
        <v>2</v>
      </c>
      <c r="M8" s="94" t="str">
        <f t="shared" si="15"/>
        <v>v</v>
      </c>
      <c r="N8" s="103">
        <v>5</v>
      </c>
      <c r="O8" s="93">
        <f>(X6)</f>
        <v>0</v>
      </c>
      <c r="P8" s="93">
        <f>(W6)</f>
        <v>0</v>
      </c>
      <c r="Q8" s="94" t="str">
        <f t="shared" si="17"/>
        <v>d</v>
      </c>
      <c r="R8" s="92">
        <v>3</v>
      </c>
      <c r="S8" s="93">
        <f>(P20)</f>
        <v>0</v>
      </c>
      <c r="T8" s="93">
        <f>(N20)</f>
        <v>3</v>
      </c>
      <c r="U8" s="94" t="str">
        <f>IF(S8=".","-",IF(S8&gt;T8,"g",IF(S8=T8,"d","v")))</f>
        <v>v</v>
      </c>
      <c r="V8" s="95"/>
      <c r="W8" s="96"/>
      <c r="X8" s="96"/>
      <c r="Y8" s="96"/>
      <c r="Z8" s="18"/>
      <c r="AA8">
        <f t="shared" si="4"/>
        <v>5</v>
      </c>
      <c r="AB8">
        <f t="shared" si="5"/>
        <v>0</v>
      </c>
      <c r="AC8">
        <f t="shared" si="6"/>
        <v>2</v>
      </c>
      <c r="AD8">
        <f t="shared" si="7"/>
        <v>3</v>
      </c>
      <c r="AE8" s="97">
        <f t="shared" ref="AE8:AF8" si="19">SUM(IF(G8&lt;&gt;".",G8)+IF(K8&lt;&gt;".",K8)+IF(O8&lt;&gt;".",O8)+IF(S8&lt;&gt;".",S8)+IF(C8&lt;&gt;".",C8))</f>
        <v>0</v>
      </c>
      <c r="AF8" s="97">
        <f t="shared" si="19"/>
        <v>6</v>
      </c>
      <c r="AG8" s="98">
        <f t="shared" si="9"/>
        <v>2</v>
      </c>
      <c r="AH8" s="13"/>
      <c r="AI8" s="64">
        <f t="shared" si="10"/>
        <v>6</v>
      </c>
      <c r="AJ8" s="36"/>
      <c r="AK8" s="37">
        <f t="shared" si="11"/>
        <v>-6</v>
      </c>
    </row>
    <row r="9" spans="1:37" ht="12" customHeight="1" thickTop="1">
      <c r="A9" s="13"/>
      <c r="B9" s="65"/>
      <c r="C9" s="66"/>
      <c r="D9" s="66"/>
      <c r="E9" s="67"/>
      <c r="F9" s="65"/>
      <c r="G9" s="66"/>
      <c r="H9" s="66"/>
      <c r="I9" s="67"/>
      <c r="J9" s="65"/>
      <c r="K9" s="66"/>
      <c r="L9" s="66"/>
      <c r="M9" s="67"/>
      <c r="N9" s="65"/>
      <c r="O9" s="66"/>
      <c r="P9" s="66"/>
      <c r="Q9" s="67"/>
      <c r="R9" s="65"/>
      <c r="S9" s="66"/>
      <c r="T9" s="66"/>
      <c r="U9" s="67"/>
      <c r="V9" s="13"/>
      <c r="W9" s="13"/>
      <c r="X9" s="13"/>
      <c r="Y9" s="13"/>
      <c r="Z9" s="13"/>
      <c r="AA9" s="68"/>
      <c r="AB9" s="14"/>
      <c r="AC9" s="14"/>
      <c r="AD9" s="14"/>
      <c r="AE9" s="69"/>
      <c r="AF9" s="69"/>
      <c r="AG9" s="70"/>
      <c r="AH9" s="13"/>
      <c r="AI9" s="13"/>
      <c r="AJ9" s="13"/>
      <c r="AK9" s="13"/>
    </row>
    <row r="10" spans="1:37" ht="26.25" customHeight="1">
      <c r="A10" s="71">
        <v>1</v>
      </c>
      <c r="B10" s="72"/>
      <c r="C10" s="13"/>
      <c r="D10" s="15"/>
      <c r="E10" s="13"/>
      <c r="F10" s="13"/>
      <c r="G10" s="13"/>
      <c r="H10" s="13"/>
      <c r="I10" s="13"/>
      <c r="J10" s="13"/>
      <c r="K10" s="13"/>
      <c r="L10" s="104" t="str">
        <f>($A$3)</f>
        <v>Trecskó János</v>
      </c>
      <c r="M10" s="13"/>
      <c r="N10">
        <v>0</v>
      </c>
      <c r="O10" s="75" t="s">
        <v>91</v>
      </c>
      <c r="P10">
        <v>0</v>
      </c>
      <c r="Q10" s="73"/>
      <c r="R10" s="105" t="str">
        <f>($A$8)</f>
        <v>Kondor Gábor</v>
      </c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spans="1:37" ht="20.25" customHeight="1">
      <c r="A11" s="13"/>
      <c r="B11" s="77"/>
      <c r="C11" s="13"/>
      <c r="D11" s="13"/>
      <c r="E11" s="13"/>
      <c r="F11" s="13"/>
      <c r="G11" s="13"/>
      <c r="H11" s="13"/>
      <c r="I11" s="13"/>
      <c r="J11" s="13"/>
      <c r="K11" s="13"/>
      <c r="L11" s="104" t="str">
        <f>($A$5)</f>
        <v>ifj. Nagy Attila</v>
      </c>
      <c r="M11" s="13"/>
      <c r="N11">
        <v>1</v>
      </c>
      <c r="O11" s="75" t="s">
        <v>91</v>
      </c>
      <c r="P11">
        <v>0</v>
      </c>
      <c r="Q11" s="13"/>
      <c r="R11" s="105" t="str">
        <f>($A$6)</f>
        <v>Pozsonyi József</v>
      </c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 ht="20.25" customHeight="1">
      <c r="A12" s="13"/>
      <c r="B12" s="77"/>
      <c r="C12" s="13"/>
      <c r="D12" s="15"/>
      <c r="E12" s="13"/>
      <c r="F12" s="13"/>
      <c r="G12" s="13"/>
      <c r="H12" s="13"/>
      <c r="I12" s="13"/>
      <c r="J12" s="13"/>
      <c r="K12" s="13"/>
      <c r="L12" s="104" t="str">
        <f>($A$4)</f>
        <v>Plemic Stevan</v>
      </c>
      <c r="M12" s="13"/>
      <c r="N12">
        <v>1</v>
      </c>
      <c r="O12" s="75" t="s">
        <v>91</v>
      </c>
      <c r="P12">
        <v>1</v>
      </c>
      <c r="Q12" s="106"/>
      <c r="R12" s="105" t="str">
        <f>($A$7)</f>
        <v>Serák György</v>
      </c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</row>
    <row r="13" spans="1:37" ht="3.75" customHeight="1">
      <c r="A13" s="65"/>
      <c r="B13" s="77"/>
      <c r="C13" s="79"/>
      <c r="D13" s="80"/>
      <c r="E13" s="77"/>
      <c r="F13" s="77"/>
      <c r="G13" s="77"/>
      <c r="H13" s="77"/>
      <c r="I13" s="77"/>
      <c r="J13" s="77"/>
      <c r="K13" s="77"/>
      <c r="L13" s="77"/>
      <c r="M13" s="77"/>
      <c r="N13"/>
      <c r="O13" s="81"/>
      <c r="P13"/>
      <c r="Q13" s="81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13"/>
      <c r="AI13" s="13"/>
      <c r="AJ13" s="13"/>
    </row>
    <row r="14" spans="1:37" ht="26.25" customHeight="1">
      <c r="A14" s="71">
        <v>2</v>
      </c>
      <c r="B14" s="72"/>
      <c r="C14" s="13"/>
      <c r="D14" s="15"/>
      <c r="E14" s="13"/>
      <c r="F14" s="13"/>
      <c r="G14" s="13"/>
      <c r="H14" s="13"/>
      <c r="I14" s="13"/>
      <c r="J14" s="13"/>
      <c r="K14" s="73"/>
      <c r="L14" s="104" t="str">
        <f>($A$5)</f>
        <v>ifj. Nagy Attila</v>
      </c>
      <c r="M14" s="13"/>
      <c r="N14">
        <v>2</v>
      </c>
      <c r="O14" s="75" t="s">
        <v>91</v>
      </c>
      <c r="P14">
        <v>0</v>
      </c>
      <c r="Q14" s="73"/>
      <c r="R14" s="105" t="str">
        <f>($A$8)</f>
        <v>Kondor Gábor</v>
      </c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76"/>
      <c r="AJ14" s="13"/>
      <c r="AK14" s="13"/>
    </row>
    <row r="15" spans="1:37" ht="20.25" customHeight="1">
      <c r="A15" s="65"/>
      <c r="B15" s="77"/>
      <c r="C15" s="13"/>
      <c r="D15" s="13"/>
      <c r="E15" s="13"/>
      <c r="F15" s="13"/>
      <c r="G15" s="13"/>
      <c r="H15" s="13"/>
      <c r="I15" s="13"/>
      <c r="J15" s="13"/>
      <c r="K15" s="13"/>
      <c r="L15" s="104" t="str">
        <f>($A$4)</f>
        <v>Plemic Stevan</v>
      </c>
      <c r="M15" s="13"/>
      <c r="N15">
        <v>2</v>
      </c>
      <c r="O15" s="75" t="s">
        <v>91</v>
      </c>
      <c r="P15">
        <v>3</v>
      </c>
      <c r="Q15" s="13"/>
      <c r="R15" s="105" t="str">
        <f>($A$6)</f>
        <v>Pozsonyi József</v>
      </c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76"/>
      <c r="AJ15" s="13"/>
    </row>
    <row r="16" spans="1:37" ht="20.25" customHeight="1">
      <c r="A16" s="65"/>
      <c r="B16" s="77"/>
      <c r="C16" s="13"/>
      <c r="D16" s="15"/>
      <c r="E16" s="13"/>
      <c r="F16" s="13"/>
      <c r="G16" s="13"/>
      <c r="H16" s="13"/>
      <c r="I16" s="13"/>
      <c r="J16" s="13"/>
      <c r="K16" s="13"/>
      <c r="L16" s="104" t="str">
        <f>($A$3)</f>
        <v>Trecskó János</v>
      </c>
      <c r="M16" s="13"/>
      <c r="N16">
        <v>0</v>
      </c>
      <c r="O16" s="75" t="s">
        <v>91</v>
      </c>
      <c r="P16">
        <v>0</v>
      </c>
      <c r="Q16" s="106"/>
      <c r="R16" s="105" t="str">
        <f>($A$7)</f>
        <v>Serák György</v>
      </c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76"/>
      <c r="AJ16" s="13"/>
    </row>
    <row r="17" spans="1:36" ht="3.75" customHeight="1">
      <c r="A17" s="65"/>
      <c r="B17" s="77"/>
      <c r="C17" s="79"/>
      <c r="D17" s="80"/>
      <c r="E17" s="77"/>
      <c r="F17" s="77"/>
      <c r="G17" s="77"/>
      <c r="H17" s="77"/>
      <c r="I17" s="77"/>
      <c r="J17" s="77"/>
      <c r="K17" s="77"/>
      <c r="L17" s="77"/>
      <c r="M17" s="77"/>
      <c r="N17"/>
      <c r="O17" s="81"/>
      <c r="P17"/>
      <c r="Q17" s="81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13"/>
      <c r="AI17" s="13"/>
      <c r="AJ17" s="13"/>
    </row>
    <row r="18" spans="1:36" ht="26.25" customHeight="1">
      <c r="A18" s="71">
        <v>3</v>
      </c>
      <c r="B18" s="107"/>
      <c r="C18" s="13"/>
      <c r="D18" s="15"/>
      <c r="E18" s="13"/>
      <c r="F18" s="13"/>
      <c r="G18" s="13"/>
      <c r="H18" s="13"/>
      <c r="I18" s="13"/>
      <c r="J18" s="13"/>
      <c r="K18" s="13"/>
      <c r="L18" s="104" t="str">
        <f>($A$4)</f>
        <v>Plemic Stevan</v>
      </c>
      <c r="M18" s="13"/>
      <c r="N18">
        <v>1</v>
      </c>
      <c r="O18" s="75" t="s">
        <v>91</v>
      </c>
      <c r="P18">
        <v>1</v>
      </c>
      <c r="Q18" s="73"/>
      <c r="R18" s="105" t="str">
        <f>($A$5)</f>
        <v>ifj. Nagy Attila</v>
      </c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76"/>
      <c r="AJ18" s="13"/>
    </row>
    <row r="19" spans="1:36" ht="20.25" customHeight="1">
      <c r="A19" s="65"/>
      <c r="B19" s="84"/>
      <c r="C19" s="13"/>
      <c r="D19" s="13"/>
      <c r="E19" s="13"/>
      <c r="F19" s="13"/>
      <c r="G19" s="13"/>
      <c r="H19" s="13"/>
      <c r="I19" s="13"/>
      <c r="J19" s="13"/>
      <c r="K19" s="13"/>
      <c r="L19" s="104" t="str">
        <f>($A$3)</f>
        <v>Trecskó János</v>
      </c>
      <c r="M19" s="13"/>
      <c r="N19">
        <v>1</v>
      </c>
      <c r="O19" s="75" t="s">
        <v>91</v>
      </c>
      <c r="P19">
        <v>0</v>
      </c>
      <c r="Q19" s="13"/>
      <c r="R19" s="105" t="str">
        <f>($A$6)</f>
        <v>Pozsonyi József</v>
      </c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76"/>
      <c r="AJ19" s="13"/>
    </row>
    <row r="20" spans="1:36" ht="20.25" customHeight="1">
      <c r="A20" s="65"/>
      <c r="B20" s="84"/>
      <c r="C20" s="13"/>
      <c r="D20" s="15"/>
      <c r="E20" s="13"/>
      <c r="F20" s="13"/>
      <c r="G20" s="13"/>
      <c r="H20" s="13"/>
      <c r="I20" s="13"/>
      <c r="J20" s="13"/>
      <c r="K20" s="13"/>
      <c r="L20" s="104" t="str">
        <f>($A$7)</f>
        <v>Serák György</v>
      </c>
      <c r="M20" s="13"/>
      <c r="N20">
        <v>3</v>
      </c>
      <c r="O20" s="75" t="s">
        <v>91</v>
      </c>
      <c r="P20">
        <v>0</v>
      </c>
      <c r="Q20" s="106"/>
      <c r="R20" s="105" t="str">
        <f>($A$8)</f>
        <v>Kondor Gábor</v>
      </c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76"/>
      <c r="AJ20" s="13"/>
    </row>
    <row r="21" spans="1:36" ht="3.75" customHeight="1">
      <c r="A21" s="65"/>
      <c r="B21" s="84"/>
      <c r="C21" s="108"/>
      <c r="D21" s="108"/>
      <c r="E21" s="84"/>
      <c r="F21" s="84"/>
      <c r="G21" s="84"/>
      <c r="H21" s="84"/>
      <c r="I21" s="84"/>
      <c r="J21" s="84"/>
      <c r="K21" s="84"/>
      <c r="L21" s="84"/>
      <c r="M21" s="84"/>
      <c r="N21"/>
      <c r="O21" s="84"/>
      <c r="P21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13"/>
      <c r="AI21" s="13"/>
      <c r="AJ21" s="13"/>
    </row>
    <row r="22" spans="1:36" ht="26.25" customHeight="1">
      <c r="A22" s="71">
        <v>4</v>
      </c>
      <c r="B22" s="72"/>
      <c r="C22" s="13"/>
      <c r="D22" s="15"/>
      <c r="E22" s="13"/>
      <c r="F22" s="13"/>
      <c r="G22" s="13"/>
      <c r="H22" s="13"/>
      <c r="I22" s="13"/>
      <c r="J22" s="13"/>
      <c r="K22" s="13"/>
      <c r="L22" s="104" t="str">
        <f>($A$6)</f>
        <v>Pozsonyi József</v>
      </c>
      <c r="M22" s="13"/>
      <c r="N22">
        <v>1</v>
      </c>
      <c r="O22" s="75" t="s">
        <v>91</v>
      </c>
      <c r="P22">
        <v>0</v>
      </c>
      <c r="Q22" s="73"/>
      <c r="R22" s="105" t="str">
        <f>($A$7)</f>
        <v>Serák György</v>
      </c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</row>
    <row r="23" spans="1:36" ht="20.25" customHeight="1">
      <c r="A23" s="65"/>
      <c r="B23" s="77"/>
      <c r="C23" s="13"/>
      <c r="D23" s="13"/>
      <c r="E23" s="13"/>
      <c r="F23" s="13"/>
      <c r="G23" s="13"/>
      <c r="H23" s="13"/>
      <c r="I23" s="13"/>
      <c r="J23" s="13"/>
      <c r="K23" s="13"/>
      <c r="L23" s="104" t="str">
        <f>($A$4)</f>
        <v>Plemic Stevan</v>
      </c>
      <c r="M23" s="13"/>
      <c r="N23">
        <v>1</v>
      </c>
      <c r="O23" s="75" t="s">
        <v>91</v>
      </c>
      <c r="P23">
        <v>0</v>
      </c>
      <c r="Q23" s="13"/>
      <c r="R23" s="105" t="str">
        <f>($A$8)</f>
        <v>Kondor Gábor</v>
      </c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</row>
    <row r="24" spans="1:36" ht="20.25" customHeight="1">
      <c r="A24" s="65"/>
      <c r="B24" s="77"/>
      <c r="C24" s="13"/>
      <c r="D24" s="15"/>
      <c r="E24" s="13"/>
      <c r="F24" s="13"/>
      <c r="G24" s="13"/>
      <c r="H24" s="13"/>
      <c r="I24" s="13"/>
      <c r="J24" s="13"/>
      <c r="K24" s="13"/>
      <c r="L24" s="104" t="str">
        <f>($A$3)</f>
        <v>Trecskó János</v>
      </c>
      <c r="M24" s="13"/>
      <c r="N24">
        <v>0</v>
      </c>
      <c r="O24" s="75" t="s">
        <v>91</v>
      </c>
      <c r="P24">
        <v>0</v>
      </c>
      <c r="Q24" s="106"/>
      <c r="R24" s="105" t="str">
        <f>($A$5)</f>
        <v>ifj. Nagy Attila</v>
      </c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</row>
    <row r="25" spans="1:36" ht="3.75" customHeight="1">
      <c r="A25" s="65"/>
      <c r="B25" s="77"/>
      <c r="C25" s="79"/>
      <c r="D25" s="80"/>
      <c r="E25" s="77"/>
      <c r="F25" s="77"/>
      <c r="G25" s="77"/>
      <c r="H25" s="77"/>
      <c r="I25" s="77"/>
      <c r="J25" s="77"/>
      <c r="K25" s="77"/>
      <c r="L25" s="77"/>
      <c r="M25" s="77"/>
      <c r="N25"/>
      <c r="O25" s="81"/>
      <c r="P25"/>
      <c r="Q25" s="81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13"/>
      <c r="AI25" s="13"/>
      <c r="AJ25" s="13"/>
    </row>
    <row r="26" spans="1:36" ht="26.25" customHeight="1">
      <c r="A26" s="71">
        <v>5</v>
      </c>
      <c r="B26" s="107"/>
      <c r="C26" s="13"/>
      <c r="D26" s="15"/>
      <c r="E26" s="13"/>
      <c r="F26" s="13"/>
      <c r="G26" s="13"/>
      <c r="H26" s="13"/>
      <c r="I26" s="13"/>
      <c r="J26" s="13"/>
      <c r="K26" s="13"/>
      <c r="L26" s="104" t="str">
        <f>($A$3)</f>
        <v>Trecskó János</v>
      </c>
      <c r="M26" s="73"/>
      <c r="N26">
        <v>1</v>
      </c>
      <c r="O26" s="75" t="s">
        <v>91</v>
      </c>
      <c r="P26">
        <v>0</v>
      </c>
      <c r="Q26" s="13"/>
      <c r="R26" s="105" t="str">
        <f>($A$4)</f>
        <v>Plemic Stevan</v>
      </c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</row>
    <row r="27" spans="1:36" ht="20.25" customHeight="1">
      <c r="A27" s="65"/>
      <c r="B27" s="84"/>
      <c r="C27" s="13"/>
      <c r="D27" s="13"/>
      <c r="E27" s="13"/>
      <c r="F27" s="13"/>
      <c r="G27" s="13"/>
      <c r="H27" s="13"/>
      <c r="I27" s="13"/>
      <c r="J27" s="13"/>
      <c r="K27" s="13"/>
      <c r="L27" s="104" t="str">
        <f>($A$5)</f>
        <v>ifj. Nagy Attila</v>
      </c>
      <c r="M27" s="13"/>
      <c r="N27">
        <v>4</v>
      </c>
      <c r="O27" s="75" t="s">
        <v>91</v>
      </c>
      <c r="P27">
        <v>0</v>
      </c>
      <c r="Q27" s="13"/>
      <c r="R27" s="105" t="str">
        <f>($A$7)</f>
        <v>Serák György</v>
      </c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</row>
    <row r="28" spans="1:36" ht="20.25" customHeight="1">
      <c r="A28" s="65"/>
      <c r="B28" s="84"/>
      <c r="C28" s="13"/>
      <c r="D28" s="15"/>
      <c r="E28" s="13"/>
      <c r="F28" s="13"/>
      <c r="G28" s="13"/>
      <c r="H28" s="13"/>
      <c r="I28" s="13"/>
      <c r="J28" s="13"/>
      <c r="K28" s="13"/>
      <c r="L28" s="104" t="str">
        <f>($A$6)</f>
        <v>Pozsonyi József</v>
      </c>
      <c r="M28" s="13"/>
      <c r="N28">
        <v>0</v>
      </c>
      <c r="O28" s="75" t="s">
        <v>91</v>
      </c>
      <c r="P28">
        <v>0</v>
      </c>
      <c r="Q28" s="106"/>
      <c r="R28" s="105" t="str">
        <f>($A$8)</f>
        <v>Kondor Gábor</v>
      </c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</row>
    <row r="29" spans="1:36" ht="3.75" customHeight="1">
      <c r="A29" s="65"/>
      <c r="B29" s="84"/>
      <c r="C29" s="108"/>
      <c r="D29" s="108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13"/>
      <c r="AI29" s="13"/>
      <c r="AJ29" s="13"/>
    </row>
    <row r="30" spans="1:36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</row>
    <row r="31" spans="1:36">
      <c r="A31" s="65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</row>
    <row r="32" spans="1:36">
      <c r="A32" s="65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</row>
    <row r="33" spans="1:36" ht="3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</row>
    <row r="34" spans="1:36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</row>
    <row r="35" spans="1:36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</row>
    <row r="36" spans="1:36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</row>
    <row r="37" spans="1:36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</row>
    <row r="38" spans="1:36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</row>
    <row r="39" spans="1:36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</row>
    <row r="40" spans="1:36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</row>
    <row r="41" spans="1:36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</row>
    <row r="42" spans="1:36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</row>
    <row r="43" spans="1:36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</row>
    <row r="44" spans="1:36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</row>
    <row r="45" spans="1:36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</row>
    <row r="46" spans="1:36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</row>
    <row r="47" spans="1:36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</row>
    <row r="48" spans="1:36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</row>
    <row r="49" spans="1:36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</row>
    <row r="50" spans="1:36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</row>
    <row r="51" spans="1:36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</row>
    <row r="52" spans="1:36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</row>
    <row r="53" spans="1:36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</row>
    <row r="54" spans="1:36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</row>
    <row r="55" spans="1:36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</row>
    <row r="56" spans="1:36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</row>
    <row r="57" spans="1:36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</row>
    <row r="58" spans="1:36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</row>
    <row r="59" spans="1:36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</row>
    <row r="60" spans="1:36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</row>
    <row r="61" spans="1:36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</row>
    <row r="62" spans="1:36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</row>
    <row r="63" spans="1:36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</row>
    <row r="64" spans="1:36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</row>
    <row r="65" spans="1:36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</row>
    <row r="66" spans="1:36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</row>
    <row r="67" spans="1:36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</row>
    <row r="68" spans="1:36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</row>
    <row r="69" spans="1:36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</row>
    <row r="70" spans="1:36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</row>
    <row r="71" spans="1:36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</row>
    <row r="72" spans="1:36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</row>
    <row r="73" spans="1:36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</row>
    <row r="74" spans="1:36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</row>
    <row r="75" spans="1:36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</row>
    <row r="76" spans="1:36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</row>
    <row r="77" spans="1:36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</row>
    <row r="78" spans="1:36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</row>
    <row r="79" spans="1:36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</row>
    <row r="80" spans="1:36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</row>
    <row r="81" spans="1:36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</row>
    <row r="82" spans="1:36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</row>
    <row r="83" spans="1:36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</row>
    <row r="84" spans="1:36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</row>
    <row r="85" spans="1:36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</row>
    <row r="86" spans="1:36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</row>
    <row r="87" spans="1:36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</row>
    <row r="88" spans="1:36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</row>
    <row r="89" spans="1:36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</row>
    <row r="90" spans="1:36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</row>
    <row r="91" spans="1:36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</row>
    <row r="92" spans="1:36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</row>
    <row r="93" spans="1:36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</row>
    <row r="94" spans="1:36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</row>
    <row r="95" spans="1:36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</row>
    <row r="96" spans="1:36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</row>
    <row r="97" spans="1:36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</row>
    <row r="98" spans="1:36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</row>
    <row r="99" spans="1:36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</row>
    <row r="100" spans="1:36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</row>
    <row r="101" spans="1:36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</row>
    <row r="102" spans="1:36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</row>
    <row r="103" spans="1:36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</row>
    <row r="104" spans="1:36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</row>
    <row r="105" spans="1:36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</row>
    <row r="106" spans="1:36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</row>
    <row r="107" spans="1:36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</row>
    <row r="108" spans="1:36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</row>
    <row r="109" spans="1:36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</row>
    <row r="110" spans="1:36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</row>
    <row r="111" spans="1:36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</row>
    <row r="112" spans="1:36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</row>
    <row r="113" spans="1:36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</row>
    <row r="114" spans="1:36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</row>
    <row r="115" spans="1:36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</row>
    <row r="116" spans="1:36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</row>
    <row r="117" spans="1:36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</row>
    <row r="118" spans="1:36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</row>
    <row r="119" spans="1:36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</row>
    <row r="120" spans="1:36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</row>
    <row r="121" spans="1:36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</row>
    <row r="122" spans="1:36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</row>
    <row r="123" spans="1:36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</row>
    <row r="124" spans="1:36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</row>
    <row r="125" spans="1:36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</row>
    <row r="126" spans="1:36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</row>
    <row r="127" spans="1:36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</row>
    <row r="128" spans="1:36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</row>
    <row r="129" spans="1:36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</row>
    <row r="130" spans="1:36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</row>
    <row r="131" spans="1:36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</row>
    <row r="132" spans="1:36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</row>
    <row r="133" spans="1:36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</row>
    <row r="134" spans="1:36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</row>
    <row r="135" spans="1:36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</row>
    <row r="136" spans="1:36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</row>
    <row r="137" spans="1:36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</row>
    <row r="138" spans="1:36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</row>
    <row r="139" spans="1:36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</row>
    <row r="140" spans="1:36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</row>
    <row r="141" spans="1:36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</row>
    <row r="142" spans="1:36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</row>
    <row r="143" spans="1:36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</row>
    <row r="144" spans="1:36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</row>
    <row r="145" spans="1:36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</row>
    <row r="146" spans="1:36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</row>
    <row r="147" spans="1:36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</row>
    <row r="148" spans="1:36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</row>
    <row r="149" spans="1:36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</row>
    <row r="150" spans="1:36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</row>
    <row r="151" spans="1:36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</row>
    <row r="152" spans="1:36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</row>
    <row r="153" spans="1:36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</row>
    <row r="154" spans="1:36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</row>
    <row r="155" spans="1:36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</row>
    <row r="156" spans="1:36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</row>
    <row r="157" spans="1:36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</row>
    <row r="158" spans="1:36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</row>
    <row r="159" spans="1:36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</row>
    <row r="160" spans="1:36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</row>
    <row r="161" spans="1:36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</row>
    <row r="162" spans="1:36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</row>
    <row r="163" spans="1:36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</row>
    <row r="164" spans="1:36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</row>
    <row r="165" spans="1:36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</row>
    <row r="166" spans="1:36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</row>
    <row r="167" spans="1:36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</row>
    <row r="168" spans="1:36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</row>
    <row r="169" spans="1:36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</row>
    <row r="170" spans="1:36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</row>
    <row r="171" spans="1:36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</row>
    <row r="172" spans="1:36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</row>
    <row r="173" spans="1:36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</row>
    <row r="174" spans="1:36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</row>
    <row r="175" spans="1:36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</row>
    <row r="176" spans="1:36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</row>
    <row r="177" spans="1:36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</row>
    <row r="178" spans="1:36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</row>
    <row r="179" spans="1:36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</row>
    <row r="180" spans="1:36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</row>
    <row r="181" spans="1:36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</row>
    <row r="182" spans="1:36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</row>
    <row r="183" spans="1:36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</row>
    <row r="184" spans="1:36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</row>
    <row r="185" spans="1:36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</row>
    <row r="186" spans="1:36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</row>
    <row r="187" spans="1:36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</row>
    <row r="188" spans="1:36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</row>
    <row r="189" spans="1:36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</row>
    <row r="190" spans="1:36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</row>
    <row r="191" spans="1:36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</row>
    <row r="192" spans="1:36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</row>
    <row r="193" spans="1:36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</row>
    <row r="194" spans="1:36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</row>
    <row r="195" spans="1:36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</row>
    <row r="196" spans="1:36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</row>
    <row r="197" spans="1:36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</row>
    <row r="198" spans="1:36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</row>
    <row r="199" spans="1:36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</row>
    <row r="200" spans="1:36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</row>
    <row r="201" spans="1:36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</row>
    <row r="202" spans="1:36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</row>
    <row r="203" spans="1:36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</row>
    <row r="204" spans="1:36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</row>
    <row r="205" spans="1:36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</row>
    <row r="206" spans="1:36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</row>
    <row r="207" spans="1:36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</row>
    <row r="208" spans="1:36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</row>
    <row r="209" spans="1:36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</row>
    <row r="210" spans="1:36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</row>
    <row r="211" spans="1:36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</row>
    <row r="212" spans="1:36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</row>
    <row r="213" spans="1:36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</row>
    <row r="214" spans="1:36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</row>
    <row r="215" spans="1:36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</row>
    <row r="216" spans="1:36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</row>
    <row r="217" spans="1:36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</row>
    <row r="218" spans="1:36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</row>
    <row r="219" spans="1:36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</row>
    <row r="220" spans="1:36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</row>
    <row r="221" spans="1:36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</row>
    <row r="222" spans="1:36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</row>
    <row r="223" spans="1:36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</row>
    <row r="224" spans="1:36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</row>
    <row r="225" spans="1:36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</row>
    <row r="226" spans="1:36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</row>
    <row r="227" spans="1:36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</row>
    <row r="228" spans="1:36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</row>
    <row r="229" spans="1:36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</row>
    <row r="230" spans="1:36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</row>
    <row r="231" spans="1:36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</row>
    <row r="232" spans="1:36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</row>
    <row r="233" spans="1:36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</row>
    <row r="234" spans="1:36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</row>
    <row r="235" spans="1:36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</row>
    <row r="236" spans="1:36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</row>
    <row r="237" spans="1:36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</row>
    <row r="238" spans="1:36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</row>
    <row r="239" spans="1:36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</row>
    <row r="240" spans="1:36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</row>
    <row r="241" spans="1:36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</row>
    <row r="242" spans="1:36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</row>
    <row r="243" spans="1:36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</row>
    <row r="244" spans="1:36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</row>
    <row r="245" spans="1:36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</row>
    <row r="246" spans="1:36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</row>
    <row r="247" spans="1:36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</row>
    <row r="248" spans="1:36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</row>
    <row r="249" spans="1:36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</row>
    <row r="250" spans="1:36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</row>
    <row r="251" spans="1:36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</row>
    <row r="252" spans="1:36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</row>
    <row r="253" spans="1:36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</row>
    <row r="254" spans="1:36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</row>
    <row r="255" spans="1:36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</row>
    <row r="256" spans="1:36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</row>
    <row r="257" spans="1:36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</row>
    <row r="258" spans="1:36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</row>
    <row r="259" spans="1:36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</row>
    <row r="260" spans="1:36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</row>
    <row r="261" spans="1:36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</row>
    <row r="262" spans="1:36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</row>
    <row r="263" spans="1:36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</row>
    <row r="264" spans="1:36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</row>
    <row r="265" spans="1:36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</row>
    <row r="266" spans="1:36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</row>
    <row r="267" spans="1:36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</row>
    <row r="268" spans="1:36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</row>
    <row r="269" spans="1:36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</row>
    <row r="270" spans="1:36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</row>
    <row r="271" spans="1:36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</row>
    <row r="272" spans="1:36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</row>
    <row r="273" spans="1:36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</row>
    <row r="274" spans="1:36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</row>
    <row r="275" spans="1:36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</row>
    <row r="276" spans="1:36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</row>
    <row r="277" spans="1:36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</row>
    <row r="278" spans="1:36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</row>
    <row r="279" spans="1:36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</row>
    <row r="280" spans="1:36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</row>
    <row r="281" spans="1:36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</row>
    <row r="282" spans="1:36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</row>
    <row r="283" spans="1:36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</row>
    <row r="284" spans="1:36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</row>
    <row r="285" spans="1:36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</row>
    <row r="286" spans="1:36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</row>
    <row r="287" spans="1:36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</row>
    <row r="288" spans="1:36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</row>
    <row r="289" spans="1:36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</row>
    <row r="290" spans="1:36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</row>
    <row r="291" spans="1:36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</row>
    <row r="292" spans="1:36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</row>
    <row r="293" spans="1:36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</row>
    <row r="294" spans="1:36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</row>
    <row r="295" spans="1:36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</row>
    <row r="296" spans="1:36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</row>
    <row r="297" spans="1:36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</row>
    <row r="298" spans="1:36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</row>
    <row r="299" spans="1:36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</row>
    <row r="300" spans="1:36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</row>
    <row r="301" spans="1:36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</row>
    <row r="302" spans="1:36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</row>
    <row r="303" spans="1:36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</row>
    <row r="304" spans="1:36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</row>
    <row r="305" spans="1:36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</row>
    <row r="306" spans="1:36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</row>
    <row r="307" spans="1:36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</row>
    <row r="308" spans="1:36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</row>
    <row r="309" spans="1:36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</row>
    <row r="310" spans="1:36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</row>
    <row r="311" spans="1:36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</row>
    <row r="312" spans="1:36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</row>
    <row r="313" spans="1:36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</row>
    <row r="314" spans="1:36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</row>
    <row r="315" spans="1:36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</row>
    <row r="316" spans="1:36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</row>
    <row r="317" spans="1:36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</row>
    <row r="318" spans="1:36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</row>
    <row r="319" spans="1:36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</row>
    <row r="320" spans="1:36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</row>
    <row r="321" spans="1:36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</row>
    <row r="322" spans="1:36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</row>
    <row r="323" spans="1:36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</row>
    <row r="324" spans="1:36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</row>
    <row r="325" spans="1:36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</row>
    <row r="326" spans="1:36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</row>
    <row r="327" spans="1:36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</row>
    <row r="328" spans="1:36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</row>
    <row r="329" spans="1:36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</row>
    <row r="330" spans="1:36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</row>
    <row r="331" spans="1:36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</row>
    <row r="332" spans="1:36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</row>
    <row r="333" spans="1:36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</row>
    <row r="334" spans="1:36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</row>
    <row r="335" spans="1:36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</row>
    <row r="336" spans="1:36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</row>
    <row r="337" spans="1:36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</row>
    <row r="338" spans="1:36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</row>
    <row r="339" spans="1:36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</row>
    <row r="340" spans="1:36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</row>
    <row r="341" spans="1:36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</row>
    <row r="342" spans="1:36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</row>
    <row r="343" spans="1:36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</row>
    <row r="344" spans="1:36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</row>
    <row r="345" spans="1:36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</row>
    <row r="346" spans="1:36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</row>
    <row r="347" spans="1:36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</row>
    <row r="348" spans="1:36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</row>
    <row r="349" spans="1:36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</row>
    <row r="350" spans="1:36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</row>
    <row r="351" spans="1:36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</row>
    <row r="352" spans="1:36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</row>
    <row r="353" spans="1:36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</row>
    <row r="354" spans="1:36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</row>
    <row r="355" spans="1:36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</row>
    <row r="356" spans="1:36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</row>
    <row r="357" spans="1:36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</row>
    <row r="358" spans="1:36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</row>
    <row r="359" spans="1:36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</row>
    <row r="360" spans="1:36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</row>
    <row r="361" spans="1:36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</row>
    <row r="362" spans="1:36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</row>
    <row r="363" spans="1:36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</row>
    <row r="364" spans="1:36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</row>
    <row r="365" spans="1:36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</row>
    <row r="366" spans="1:36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</row>
    <row r="367" spans="1:36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</row>
    <row r="368" spans="1:36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</row>
    <row r="369" spans="1:36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</row>
    <row r="370" spans="1:36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</row>
    <row r="371" spans="1:36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</row>
    <row r="372" spans="1:36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</row>
    <row r="373" spans="1:36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</row>
    <row r="374" spans="1:36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</row>
    <row r="375" spans="1:36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</row>
    <row r="376" spans="1:36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</row>
    <row r="377" spans="1:36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</row>
    <row r="378" spans="1:36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</row>
    <row r="379" spans="1:36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</row>
    <row r="380" spans="1:36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</row>
    <row r="381" spans="1:36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</row>
    <row r="382" spans="1:36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</row>
    <row r="383" spans="1:36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</row>
    <row r="384" spans="1:36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</row>
    <row r="385" spans="1:36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</row>
    <row r="386" spans="1:36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</row>
    <row r="387" spans="1:36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</row>
    <row r="388" spans="1:36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</row>
    <row r="389" spans="1:36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</row>
    <row r="390" spans="1:36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</row>
    <row r="391" spans="1:36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</row>
    <row r="392" spans="1:36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</row>
    <row r="393" spans="1:36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</row>
    <row r="394" spans="1:36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</row>
    <row r="395" spans="1:36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</row>
    <row r="396" spans="1:36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</row>
    <row r="397" spans="1:36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</row>
    <row r="398" spans="1:36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</row>
    <row r="399" spans="1:36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</row>
    <row r="400" spans="1:36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</row>
    <row r="401" spans="1:36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</row>
    <row r="402" spans="1:36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</row>
    <row r="403" spans="1:36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</row>
    <row r="404" spans="1:36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</row>
    <row r="405" spans="1:36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</row>
    <row r="406" spans="1:36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</row>
    <row r="407" spans="1:36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</row>
    <row r="408" spans="1:36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</row>
    <row r="409" spans="1:36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</row>
    <row r="410" spans="1:36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</row>
    <row r="411" spans="1:36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</row>
    <row r="412" spans="1:36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</row>
    <row r="413" spans="1:36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</row>
    <row r="414" spans="1:36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</row>
    <row r="415" spans="1:36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</row>
    <row r="416" spans="1:36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</row>
    <row r="417" spans="1:36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</row>
    <row r="418" spans="1:36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</row>
    <row r="419" spans="1:36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</row>
    <row r="420" spans="1:36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</row>
    <row r="421" spans="1:36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</row>
    <row r="422" spans="1:36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</row>
    <row r="423" spans="1:36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</row>
    <row r="424" spans="1:36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</row>
    <row r="425" spans="1:36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</row>
    <row r="426" spans="1:36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</row>
    <row r="427" spans="1:36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</row>
    <row r="428" spans="1:36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</row>
    <row r="429" spans="1:36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</row>
    <row r="430" spans="1:36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</row>
    <row r="431" spans="1:36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</row>
    <row r="432" spans="1:36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</row>
    <row r="433" spans="1:36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</row>
    <row r="434" spans="1:36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</row>
    <row r="435" spans="1:36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</row>
    <row r="436" spans="1:36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</row>
    <row r="437" spans="1:36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</row>
    <row r="438" spans="1:36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</row>
    <row r="439" spans="1:36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</row>
    <row r="440" spans="1:36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</row>
    <row r="441" spans="1:36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</row>
    <row r="442" spans="1:36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</row>
    <row r="443" spans="1:36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</row>
    <row r="444" spans="1:36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</row>
    <row r="445" spans="1:36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</row>
    <row r="446" spans="1:36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</row>
    <row r="447" spans="1:36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</row>
    <row r="448" spans="1:36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</row>
    <row r="449" spans="1:36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</row>
    <row r="450" spans="1:36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</row>
    <row r="451" spans="1:36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</row>
    <row r="452" spans="1:36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</row>
    <row r="453" spans="1:36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</row>
    <row r="454" spans="1:36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</row>
    <row r="455" spans="1:36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</row>
    <row r="456" spans="1:36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</row>
    <row r="457" spans="1:36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</row>
    <row r="458" spans="1:36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</row>
    <row r="459" spans="1:36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</row>
    <row r="460" spans="1:36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</row>
    <row r="461" spans="1:36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</row>
    <row r="462" spans="1:36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</row>
    <row r="463" spans="1:36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</row>
    <row r="464" spans="1:36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</row>
    <row r="465" spans="1:36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</row>
    <row r="466" spans="1:36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</row>
    <row r="467" spans="1:36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</row>
    <row r="468" spans="1:36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</row>
    <row r="469" spans="1:36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</row>
    <row r="470" spans="1:36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</row>
    <row r="471" spans="1:36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</row>
    <row r="472" spans="1:36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</row>
    <row r="473" spans="1:36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</row>
    <row r="474" spans="1:36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</row>
    <row r="475" spans="1:36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</row>
    <row r="476" spans="1:36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</row>
    <row r="477" spans="1:36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</row>
    <row r="478" spans="1:36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</row>
    <row r="479" spans="1:36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</row>
    <row r="480" spans="1:36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</row>
    <row r="481" spans="1:36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</row>
    <row r="482" spans="1:36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</row>
    <row r="483" spans="1:36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</row>
    <row r="484" spans="1:36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</row>
    <row r="485" spans="1:36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</row>
    <row r="486" spans="1:36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</row>
    <row r="487" spans="1:36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</row>
    <row r="488" spans="1:36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</row>
    <row r="489" spans="1:36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</row>
    <row r="490" spans="1:36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</row>
    <row r="491" spans="1:36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</row>
    <row r="492" spans="1:36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</row>
    <row r="493" spans="1:36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</row>
    <row r="494" spans="1:36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</row>
    <row r="495" spans="1:36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</row>
    <row r="496" spans="1:36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</row>
    <row r="497" spans="1:36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</row>
    <row r="498" spans="1:36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</row>
    <row r="499" spans="1:36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</row>
    <row r="500" spans="1:36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</row>
    <row r="501" spans="1:36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</row>
    <row r="502" spans="1:36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</row>
    <row r="503" spans="1:36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</row>
    <row r="504" spans="1:36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</row>
    <row r="505" spans="1:36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</row>
    <row r="506" spans="1:36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</row>
    <row r="507" spans="1:36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</row>
    <row r="508" spans="1:36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</row>
    <row r="509" spans="1:36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</row>
    <row r="510" spans="1:36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</row>
    <row r="511" spans="1:36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</row>
    <row r="512" spans="1:36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</row>
    <row r="513" spans="1:36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</row>
    <row r="514" spans="1:36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</row>
    <row r="515" spans="1:36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</row>
    <row r="516" spans="1:36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</row>
    <row r="517" spans="1:36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</row>
    <row r="518" spans="1:36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</row>
    <row r="519" spans="1:36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</row>
    <row r="520" spans="1:36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</row>
    <row r="521" spans="1:36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</row>
    <row r="522" spans="1:36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</row>
    <row r="523" spans="1:36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</row>
    <row r="524" spans="1:36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</row>
    <row r="525" spans="1:36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</row>
    <row r="526" spans="1:36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</row>
    <row r="527" spans="1:36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</row>
    <row r="528" spans="1:36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</row>
    <row r="529" spans="1:36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</row>
    <row r="530" spans="1:36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</row>
    <row r="531" spans="1:36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</row>
    <row r="532" spans="1:36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</row>
    <row r="533" spans="1:36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</row>
    <row r="534" spans="1:36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</row>
    <row r="535" spans="1:36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</row>
    <row r="536" spans="1:36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</row>
    <row r="537" spans="1:36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</row>
    <row r="538" spans="1:36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</row>
    <row r="539" spans="1:36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</row>
    <row r="540" spans="1:36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</row>
    <row r="541" spans="1:36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</row>
    <row r="542" spans="1:36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</row>
    <row r="543" spans="1:36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</row>
    <row r="544" spans="1:36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</row>
    <row r="545" spans="1:36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</row>
    <row r="546" spans="1:36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</row>
    <row r="547" spans="1:36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</row>
    <row r="548" spans="1:36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</row>
    <row r="549" spans="1:36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</row>
    <row r="550" spans="1:36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</row>
    <row r="551" spans="1:36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</row>
    <row r="552" spans="1:36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</row>
    <row r="553" spans="1:36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</row>
    <row r="554" spans="1:36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</row>
    <row r="555" spans="1:36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</row>
    <row r="556" spans="1:36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</row>
    <row r="557" spans="1:36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</row>
    <row r="558" spans="1:36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</row>
    <row r="559" spans="1:36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</row>
    <row r="560" spans="1:36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</row>
    <row r="561" spans="1:36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</row>
    <row r="562" spans="1:36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</row>
    <row r="563" spans="1:36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</row>
    <row r="564" spans="1:36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</row>
    <row r="565" spans="1:36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</row>
    <row r="566" spans="1:36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</row>
    <row r="567" spans="1:36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</row>
    <row r="568" spans="1:36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</row>
    <row r="569" spans="1:36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</row>
    <row r="570" spans="1:36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</row>
    <row r="571" spans="1:36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</row>
    <row r="572" spans="1:36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</row>
    <row r="573" spans="1:36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</row>
    <row r="574" spans="1:36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</row>
    <row r="575" spans="1:36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</row>
    <row r="576" spans="1:36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</row>
    <row r="577" spans="1:36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</row>
    <row r="578" spans="1:36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</row>
    <row r="579" spans="1:36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</row>
    <row r="580" spans="1:36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</row>
    <row r="581" spans="1:36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</row>
    <row r="582" spans="1:36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</row>
    <row r="583" spans="1:36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</row>
    <row r="584" spans="1:36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</row>
    <row r="585" spans="1:36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</row>
    <row r="586" spans="1:36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</row>
    <row r="587" spans="1:36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</row>
    <row r="588" spans="1:36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</row>
    <row r="589" spans="1:36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</row>
    <row r="590" spans="1:36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</row>
    <row r="591" spans="1:36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</row>
    <row r="592" spans="1:36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</row>
    <row r="593" spans="1:36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</row>
    <row r="594" spans="1:36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</row>
    <row r="595" spans="1:36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</row>
    <row r="596" spans="1:36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</row>
    <row r="597" spans="1:36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</row>
    <row r="598" spans="1:36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</row>
    <row r="599" spans="1:36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</row>
    <row r="600" spans="1:36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</row>
    <row r="601" spans="1:36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</row>
    <row r="602" spans="1:36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</row>
    <row r="603" spans="1:36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</row>
    <row r="604" spans="1:36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</row>
    <row r="605" spans="1:36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</row>
    <row r="606" spans="1:36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</row>
    <row r="607" spans="1:36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</row>
    <row r="608" spans="1:36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</row>
    <row r="609" spans="1:36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</row>
    <row r="610" spans="1:36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</row>
    <row r="611" spans="1:36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</row>
    <row r="612" spans="1:36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</row>
    <row r="613" spans="1:36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</row>
    <row r="614" spans="1:36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</row>
    <row r="615" spans="1:36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</row>
    <row r="616" spans="1:36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</row>
    <row r="617" spans="1:36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</row>
    <row r="618" spans="1:36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</row>
    <row r="619" spans="1:36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</row>
    <row r="620" spans="1:36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</row>
    <row r="621" spans="1:36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</row>
    <row r="622" spans="1:36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</row>
    <row r="623" spans="1:36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</row>
    <row r="624" spans="1:36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</row>
    <row r="625" spans="1:36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</row>
    <row r="626" spans="1:36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</row>
    <row r="627" spans="1:36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</row>
    <row r="628" spans="1:36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</row>
    <row r="629" spans="1:36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</row>
    <row r="630" spans="1:36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</row>
    <row r="631" spans="1:36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</row>
    <row r="632" spans="1:36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</row>
    <row r="633" spans="1:36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</row>
    <row r="634" spans="1:36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</row>
    <row r="635" spans="1:36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</row>
    <row r="636" spans="1:36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</row>
    <row r="637" spans="1:36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</row>
    <row r="638" spans="1:36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</row>
    <row r="639" spans="1:36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</row>
    <row r="640" spans="1:36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</row>
    <row r="641" spans="1:36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</row>
    <row r="642" spans="1:36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</row>
    <row r="643" spans="1:36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</row>
    <row r="644" spans="1:36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</row>
    <row r="645" spans="1:36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</row>
    <row r="646" spans="1:36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</row>
    <row r="647" spans="1:36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</row>
    <row r="648" spans="1:36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</row>
    <row r="649" spans="1:36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</row>
    <row r="650" spans="1:36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</row>
    <row r="651" spans="1:36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</row>
    <row r="652" spans="1:36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</row>
    <row r="653" spans="1:36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</row>
    <row r="654" spans="1:36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</row>
    <row r="655" spans="1:36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</row>
    <row r="656" spans="1:36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</row>
    <row r="657" spans="1:36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</row>
    <row r="658" spans="1:36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</row>
    <row r="659" spans="1:36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</row>
    <row r="660" spans="1:36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</row>
    <row r="661" spans="1:36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</row>
    <row r="662" spans="1:36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</row>
    <row r="663" spans="1:36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</row>
    <row r="664" spans="1:36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</row>
    <row r="665" spans="1:36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</row>
    <row r="666" spans="1:36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</row>
    <row r="667" spans="1:36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</row>
    <row r="668" spans="1:36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</row>
    <row r="669" spans="1:36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</row>
    <row r="670" spans="1:36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</row>
    <row r="671" spans="1:36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</row>
    <row r="672" spans="1:36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</row>
    <row r="673" spans="1:36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</row>
    <row r="674" spans="1:36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</row>
    <row r="675" spans="1:36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</row>
    <row r="676" spans="1:36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</row>
    <row r="677" spans="1:36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</row>
    <row r="678" spans="1:36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</row>
    <row r="679" spans="1:36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</row>
    <row r="680" spans="1:36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</row>
    <row r="681" spans="1:36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</row>
    <row r="682" spans="1:36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</row>
    <row r="683" spans="1:36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</row>
    <row r="684" spans="1:36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</row>
    <row r="685" spans="1:36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</row>
    <row r="686" spans="1:36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</row>
    <row r="687" spans="1:36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</row>
    <row r="688" spans="1:36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</row>
    <row r="689" spans="1:36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</row>
    <row r="690" spans="1:36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</row>
    <row r="691" spans="1:36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</row>
    <row r="692" spans="1:36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</row>
    <row r="693" spans="1:36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</row>
    <row r="694" spans="1:36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</row>
    <row r="695" spans="1:36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</row>
    <row r="696" spans="1:36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</row>
    <row r="697" spans="1:36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</row>
    <row r="698" spans="1:36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</row>
    <row r="699" spans="1:36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</row>
    <row r="700" spans="1:36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</row>
    <row r="701" spans="1:36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</row>
    <row r="702" spans="1:36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</row>
    <row r="703" spans="1:36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</row>
    <row r="704" spans="1:36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</row>
    <row r="705" spans="1:36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</row>
    <row r="706" spans="1:36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</row>
    <row r="707" spans="1:36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</row>
    <row r="708" spans="1:36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</row>
    <row r="709" spans="1:36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</row>
    <row r="710" spans="1:36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</row>
    <row r="711" spans="1:36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</row>
    <row r="712" spans="1:36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</row>
    <row r="713" spans="1:36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</row>
    <row r="714" spans="1:36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</row>
    <row r="715" spans="1:36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</row>
    <row r="716" spans="1:36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</row>
    <row r="717" spans="1:36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</row>
    <row r="718" spans="1:36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</row>
    <row r="719" spans="1:36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</row>
    <row r="720" spans="1:36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</row>
    <row r="721" spans="1:36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</row>
    <row r="722" spans="1:36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</row>
    <row r="723" spans="1:36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</row>
    <row r="724" spans="1:36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</row>
    <row r="725" spans="1:36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</row>
    <row r="726" spans="1:36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</row>
    <row r="727" spans="1:36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</row>
    <row r="728" spans="1:36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</row>
    <row r="729" spans="1:36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</row>
    <row r="730" spans="1:36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</row>
    <row r="731" spans="1:36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</row>
    <row r="732" spans="1:36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</row>
    <row r="733" spans="1:36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</row>
    <row r="734" spans="1:36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</row>
    <row r="735" spans="1:36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</row>
    <row r="736" spans="1:36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</row>
    <row r="737" spans="1:36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</row>
    <row r="738" spans="1:36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</row>
    <row r="739" spans="1:36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</row>
    <row r="740" spans="1:36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</row>
    <row r="741" spans="1:36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</row>
    <row r="742" spans="1:36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</row>
    <row r="743" spans="1:36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</row>
    <row r="744" spans="1:36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</row>
    <row r="745" spans="1:36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</row>
    <row r="746" spans="1:36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</row>
    <row r="747" spans="1:36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</row>
    <row r="748" spans="1:36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</row>
    <row r="749" spans="1:36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</row>
    <row r="750" spans="1:36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</row>
    <row r="751" spans="1:36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</row>
    <row r="752" spans="1:36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</row>
    <row r="753" spans="1:36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</row>
    <row r="754" spans="1:36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</row>
    <row r="755" spans="1:36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</row>
    <row r="756" spans="1:36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</row>
    <row r="757" spans="1:36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</row>
    <row r="758" spans="1:36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</row>
    <row r="759" spans="1:36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</row>
    <row r="760" spans="1:36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</row>
    <row r="761" spans="1:36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</row>
    <row r="762" spans="1:36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</row>
    <row r="763" spans="1:36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</row>
    <row r="764" spans="1:36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</row>
    <row r="765" spans="1:36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</row>
    <row r="766" spans="1:36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</row>
    <row r="767" spans="1:36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</row>
    <row r="768" spans="1:36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</row>
    <row r="769" spans="1:36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</row>
    <row r="770" spans="1:36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</row>
    <row r="771" spans="1:36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</row>
    <row r="772" spans="1:36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</row>
    <row r="773" spans="1:36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</row>
    <row r="774" spans="1:36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</row>
    <row r="775" spans="1:36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</row>
    <row r="776" spans="1:36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</row>
    <row r="777" spans="1:36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</row>
    <row r="778" spans="1:36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</row>
    <row r="779" spans="1:36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</row>
    <row r="780" spans="1:36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</row>
    <row r="781" spans="1:36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</row>
    <row r="782" spans="1:36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</row>
    <row r="783" spans="1:36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</row>
    <row r="784" spans="1:36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</row>
    <row r="785" spans="1:36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</row>
    <row r="786" spans="1:36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</row>
    <row r="787" spans="1:36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</row>
    <row r="788" spans="1:36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</row>
    <row r="789" spans="1:36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</row>
    <row r="790" spans="1:36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</row>
    <row r="791" spans="1:36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</row>
    <row r="792" spans="1:36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</row>
    <row r="793" spans="1:36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</row>
    <row r="794" spans="1:36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</row>
    <row r="795" spans="1:36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</row>
    <row r="796" spans="1:36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</row>
    <row r="797" spans="1:36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</row>
    <row r="798" spans="1:36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</row>
    <row r="799" spans="1:36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</row>
    <row r="800" spans="1:36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</row>
    <row r="801" spans="1:36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</row>
    <row r="802" spans="1:36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</row>
    <row r="803" spans="1:36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</row>
    <row r="804" spans="1:36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</row>
    <row r="805" spans="1:36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</row>
    <row r="806" spans="1:36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</row>
    <row r="807" spans="1:36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</row>
    <row r="808" spans="1:36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</row>
    <row r="809" spans="1:36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</row>
    <row r="810" spans="1:36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</row>
    <row r="811" spans="1:36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</row>
    <row r="812" spans="1:36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</row>
    <row r="813" spans="1:36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</row>
    <row r="814" spans="1:36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</row>
    <row r="815" spans="1:36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</row>
    <row r="816" spans="1:36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</row>
    <row r="817" spans="1:36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</row>
    <row r="818" spans="1:36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</row>
    <row r="819" spans="1:36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</row>
    <row r="820" spans="1:36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</row>
    <row r="821" spans="1:36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</row>
    <row r="822" spans="1:36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</row>
    <row r="823" spans="1:36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</row>
    <row r="824" spans="1:36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</row>
    <row r="825" spans="1:36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</row>
    <row r="826" spans="1:36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</row>
    <row r="827" spans="1:36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</row>
    <row r="828" spans="1:36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</row>
    <row r="829" spans="1:36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</row>
    <row r="830" spans="1:36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</row>
    <row r="831" spans="1:36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</row>
    <row r="832" spans="1:36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</row>
    <row r="833" spans="1:36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</row>
    <row r="834" spans="1:36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</row>
    <row r="835" spans="1:36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</row>
    <row r="836" spans="1:36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</row>
    <row r="837" spans="1:36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</row>
    <row r="838" spans="1:36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</row>
    <row r="839" spans="1:36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</row>
    <row r="840" spans="1:36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</row>
    <row r="841" spans="1:36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</row>
    <row r="842" spans="1:36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</row>
    <row r="843" spans="1:36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</row>
    <row r="844" spans="1:36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</row>
    <row r="845" spans="1:36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</row>
    <row r="846" spans="1:36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</row>
    <row r="847" spans="1:36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</row>
    <row r="848" spans="1:36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</row>
    <row r="849" spans="1:36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</row>
    <row r="850" spans="1:36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</row>
    <row r="851" spans="1:36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</row>
    <row r="852" spans="1:36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</row>
    <row r="853" spans="1:36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</row>
    <row r="854" spans="1:36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</row>
    <row r="855" spans="1:36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</row>
    <row r="856" spans="1:36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</row>
    <row r="857" spans="1:36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</row>
    <row r="858" spans="1:36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</row>
    <row r="859" spans="1:36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</row>
    <row r="860" spans="1:36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</row>
    <row r="861" spans="1:36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</row>
    <row r="862" spans="1:36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</row>
    <row r="863" spans="1:36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</row>
    <row r="864" spans="1:36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</row>
    <row r="865" spans="1:36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</row>
    <row r="866" spans="1:36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</row>
    <row r="867" spans="1:36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</row>
    <row r="868" spans="1:36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</row>
    <row r="869" spans="1:36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</row>
    <row r="870" spans="1:36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</row>
    <row r="871" spans="1:36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</row>
    <row r="872" spans="1:36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</row>
    <row r="873" spans="1:36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</row>
    <row r="874" spans="1:36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</row>
    <row r="875" spans="1:36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</row>
    <row r="876" spans="1:36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</row>
    <row r="877" spans="1:36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</row>
    <row r="878" spans="1:36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</row>
    <row r="879" spans="1:36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</row>
    <row r="880" spans="1:36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</row>
    <row r="881" spans="1:36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</row>
    <row r="882" spans="1:36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</row>
    <row r="883" spans="1:36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</row>
    <row r="884" spans="1:36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</row>
    <row r="885" spans="1:36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</row>
    <row r="886" spans="1:36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</row>
    <row r="887" spans="1:36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</row>
    <row r="888" spans="1:36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</row>
    <row r="889" spans="1:36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</row>
    <row r="890" spans="1:36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</row>
    <row r="891" spans="1:36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</row>
    <row r="892" spans="1:36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</row>
    <row r="893" spans="1:36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</row>
    <row r="894" spans="1:36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</row>
    <row r="895" spans="1:36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</row>
    <row r="896" spans="1:36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</row>
    <row r="897" spans="1:36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</row>
    <row r="898" spans="1:36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</row>
    <row r="899" spans="1:36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</row>
    <row r="900" spans="1:36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</row>
    <row r="901" spans="1:36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</row>
    <row r="902" spans="1:36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</row>
    <row r="903" spans="1:36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</row>
    <row r="904" spans="1:36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</row>
    <row r="905" spans="1:36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</row>
    <row r="906" spans="1:36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</row>
    <row r="907" spans="1:36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</row>
    <row r="908" spans="1:36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</row>
    <row r="909" spans="1:36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</row>
    <row r="910" spans="1:36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</row>
    <row r="911" spans="1:36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</row>
    <row r="912" spans="1:36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</row>
    <row r="913" spans="1:36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</row>
    <row r="914" spans="1:36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</row>
    <row r="915" spans="1:36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</row>
    <row r="916" spans="1:36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</row>
    <row r="917" spans="1:36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</row>
    <row r="918" spans="1:36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</row>
    <row r="919" spans="1:36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</row>
    <row r="920" spans="1:36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</row>
    <row r="921" spans="1:36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</row>
    <row r="922" spans="1:36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</row>
    <row r="923" spans="1:36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</row>
    <row r="924" spans="1:36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</row>
    <row r="925" spans="1:36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</row>
    <row r="926" spans="1:36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</row>
    <row r="927" spans="1:36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</row>
    <row r="928" spans="1:36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</row>
    <row r="929" spans="1:36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</row>
    <row r="930" spans="1:36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</row>
    <row r="931" spans="1:36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</row>
    <row r="932" spans="1:36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</row>
    <row r="933" spans="1:36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</row>
    <row r="934" spans="1:36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</row>
    <row r="935" spans="1:36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</row>
    <row r="936" spans="1:36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</row>
    <row r="937" spans="1:36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</row>
    <row r="938" spans="1:36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</row>
    <row r="939" spans="1:36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</row>
    <row r="940" spans="1:36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</row>
    <row r="941" spans="1:36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</row>
    <row r="942" spans="1:36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</row>
    <row r="943" spans="1:36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</row>
    <row r="944" spans="1:36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</row>
    <row r="945" spans="1:36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</row>
    <row r="946" spans="1:36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</row>
    <row r="947" spans="1:36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</row>
    <row r="948" spans="1:36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</row>
    <row r="949" spans="1:36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</row>
    <row r="950" spans="1:36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</row>
    <row r="951" spans="1:36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</row>
    <row r="952" spans="1:36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</row>
    <row r="953" spans="1:36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</row>
    <row r="954" spans="1:36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</row>
    <row r="955" spans="1:36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</row>
    <row r="956" spans="1:36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</row>
    <row r="957" spans="1:36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</row>
    <row r="958" spans="1:36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</row>
    <row r="959" spans="1:36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</row>
    <row r="960" spans="1:36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</row>
    <row r="961" spans="1:36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</row>
    <row r="962" spans="1:36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</row>
    <row r="963" spans="1:36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</row>
    <row r="964" spans="1:36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</row>
    <row r="965" spans="1:36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</row>
    <row r="966" spans="1:36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</row>
    <row r="967" spans="1:36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</row>
    <row r="968" spans="1:36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</row>
    <row r="969" spans="1:36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</row>
    <row r="970" spans="1:36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</row>
    <row r="971" spans="1:36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</row>
    <row r="972" spans="1:36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</row>
    <row r="973" spans="1:36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</row>
    <row r="974" spans="1:36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</row>
    <row r="975" spans="1:36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</row>
    <row r="976" spans="1:36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</row>
    <row r="977" spans="1:36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</row>
    <row r="978" spans="1:36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</row>
    <row r="979" spans="1:36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</row>
    <row r="980" spans="1:36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</row>
    <row r="981" spans="1:36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</row>
    <row r="982" spans="1:36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</row>
    <row r="983" spans="1:36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</row>
    <row r="984" spans="1:36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</row>
    <row r="985" spans="1:36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</row>
    <row r="986" spans="1:36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</row>
    <row r="987" spans="1:36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</row>
    <row r="988" spans="1:36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</row>
    <row r="989" spans="1:36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</row>
    <row r="990" spans="1:36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</row>
    <row r="991" spans="1:36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</row>
    <row r="992" spans="1:36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</row>
    <row r="993" spans="1:36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</row>
    <row r="994" spans="1:36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</row>
    <row r="995" spans="1:36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</row>
    <row r="996" spans="1:36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</row>
    <row r="997" spans="1:36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</row>
    <row r="998" spans="1:36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</row>
    <row r="999" spans="1:36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</row>
    <row r="1000" spans="1:36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</row>
  </sheetData>
  <mergeCells count="7">
    <mergeCell ref="AA1:AG1"/>
    <mergeCell ref="B2:E2"/>
    <mergeCell ref="F2:I2"/>
    <mergeCell ref="J2:M2"/>
    <mergeCell ref="N2:Q2"/>
    <mergeCell ref="R2:U2"/>
    <mergeCell ref="V2:Y2"/>
  </mergeCells>
  <conditionalFormatting sqref="E4:E8 I3 I5:I8 M3:M4 M6:M8 Q3:Q5 Q7:Q8 U3:U6 U8 Y3:Y7">
    <cfRule type="cellIs" dxfId="17" priority="1" stopIfTrue="1" operator="equal">
      <formula>"g"</formula>
    </cfRule>
  </conditionalFormatting>
  <conditionalFormatting sqref="E4:E8 I3 I5:I8 M3:M4 M6:M8 Q3:Q5 Q7:Q8 U3:U6 U8 Y3:Y7">
    <cfRule type="cellIs" dxfId="16" priority="2" stopIfTrue="1" operator="equal">
      <formula>"d"</formula>
    </cfRule>
  </conditionalFormatting>
  <conditionalFormatting sqref="E4:E8 I3 I5:I8 M3:M4 M6:M8 Q3:Q5 Q7:Q8 U3:U6 U8 Y3:Y7">
    <cfRule type="cellIs" dxfId="15" priority="3" stopIfTrue="1" operator="equal">
      <formula>"v"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EDFD4-D1F7-2E49-BE34-EB2C09318544}">
  <dimension ref="A1:AK1000"/>
  <sheetViews>
    <sheetView zoomScale="137" zoomScaleNormal="137" workbookViewId="0">
      <selection activeCell="AL9" sqref="AL9"/>
    </sheetView>
  </sheetViews>
  <sheetFormatPr defaultColWidth="13.5" defaultRowHeight="15.75"/>
  <cols>
    <col min="1" max="1" width="15.5" style="16" customWidth="1"/>
    <col min="2" max="4" width="1.875" style="16" customWidth="1"/>
    <col min="5" max="5" width="4.375" style="16" customWidth="1"/>
    <col min="6" max="25" width="1.875" style="16" customWidth="1"/>
    <col min="26" max="26" width="0.875" style="16" customWidth="1"/>
    <col min="27" max="30" width="1.875" style="16" customWidth="1"/>
    <col min="31" max="31" width="1.5" style="16" customWidth="1"/>
    <col min="32" max="32" width="1.875" style="16" customWidth="1"/>
    <col min="33" max="33" width="2.875" style="16" customWidth="1"/>
    <col min="34" max="34" width="0.5" style="16" customWidth="1"/>
    <col min="35" max="35" width="1.875" style="16" customWidth="1"/>
    <col min="36" max="36" width="0.5" style="16" customWidth="1"/>
    <col min="37" max="37" width="1.875" style="16" customWidth="1"/>
    <col min="38" max="16384" width="13.5" style="16"/>
  </cols>
  <sheetData>
    <row r="1" spans="1:37" ht="16.5" customHeight="1" thickBot="1">
      <c r="A1" s="12" t="s">
        <v>92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40">
        <v>43786</v>
      </c>
      <c r="AB1" s="141"/>
      <c r="AC1" s="141"/>
      <c r="AD1" s="141"/>
      <c r="AE1" s="141"/>
      <c r="AF1" s="141"/>
      <c r="AG1" s="141"/>
      <c r="AH1" s="13"/>
      <c r="AI1" s="14"/>
      <c r="AJ1" s="15"/>
    </row>
    <row r="2" spans="1:37" ht="33.75" customHeight="1" thickTop="1" thickBot="1">
      <c r="A2" s="89" t="s">
        <v>80</v>
      </c>
      <c r="B2" s="144" t="str">
        <f>(A3)</f>
        <v>Komáromi Zsolt</v>
      </c>
      <c r="C2" s="139"/>
      <c r="D2" s="139"/>
      <c r="E2" s="139"/>
      <c r="F2" s="138" t="str">
        <f>(A4)</f>
        <v>Nagy Lajos</v>
      </c>
      <c r="G2" s="139"/>
      <c r="H2" s="139"/>
      <c r="I2" s="139"/>
      <c r="J2" s="138" t="str">
        <f>(A5)</f>
        <v>Lukács László</v>
      </c>
      <c r="K2" s="139"/>
      <c r="L2" s="139"/>
      <c r="M2" s="139"/>
      <c r="N2" s="138" t="str">
        <f>(A6)</f>
        <v>Najror Zoltán</v>
      </c>
      <c r="O2" s="139"/>
      <c r="P2" s="139"/>
      <c r="Q2" s="139"/>
      <c r="R2" s="138" t="str">
        <f>(A7)</f>
        <v>PTS</v>
      </c>
      <c r="S2" s="139"/>
      <c r="T2" s="139"/>
      <c r="U2" s="139"/>
      <c r="V2" s="138" t="str">
        <f>(A8)</f>
        <v>Csekei Zoltán</v>
      </c>
      <c r="W2" s="139"/>
      <c r="X2" s="139"/>
      <c r="Y2" s="139"/>
      <c r="Z2" s="18"/>
      <c r="AA2" s="19" t="s">
        <v>81</v>
      </c>
      <c r="AB2" s="20" t="s">
        <v>82</v>
      </c>
      <c r="AC2" s="20" t="s">
        <v>83</v>
      </c>
      <c r="AD2" s="20" t="s">
        <v>84</v>
      </c>
      <c r="AE2" s="99" t="s">
        <v>85</v>
      </c>
      <c r="AF2" s="99" t="s">
        <v>86</v>
      </c>
      <c r="AG2" s="21" t="s">
        <v>87</v>
      </c>
      <c r="AH2" s="13"/>
      <c r="AI2" s="22" t="s">
        <v>88</v>
      </c>
      <c r="AJ2" s="23"/>
      <c r="AK2" s="24" t="s">
        <v>89</v>
      </c>
    </row>
    <row r="3" spans="1:37" ht="16.5" customHeight="1" thickTop="1">
      <c r="A3" s="25" t="s">
        <v>23</v>
      </c>
      <c r="B3" s="26"/>
      <c r="C3" s="27"/>
      <c r="D3" s="27"/>
      <c r="E3" s="27"/>
      <c r="F3" s="28">
        <v>5</v>
      </c>
      <c r="G3" s="31">
        <f>(N26)</f>
        <v>1</v>
      </c>
      <c r="H3" s="31">
        <f>(P26)</f>
        <v>0</v>
      </c>
      <c r="I3" s="30" t="str">
        <f>IF(G3=".","-",IF(G3&gt;H3,"g",IF(G3=H3,"d","v")))</f>
        <v>g</v>
      </c>
      <c r="J3" s="28">
        <v>4</v>
      </c>
      <c r="K3" s="31">
        <f>(N24)</f>
        <v>0</v>
      </c>
      <c r="L3" s="31">
        <f>(P24)</f>
        <v>1</v>
      </c>
      <c r="M3" s="30" t="str">
        <f t="shared" ref="M3:M4" si="0">IF(K3=".","-",IF(K3&gt;L3,"g",IF(K3=L3,"d","v")))</f>
        <v>v</v>
      </c>
      <c r="N3" s="28">
        <v>3</v>
      </c>
      <c r="O3" s="31">
        <f>(N19)</f>
        <v>2</v>
      </c>
      <c r="P3" s="31">
        <f>(P19)</f>
        <v>2</v>
      </c>
      <c r="Q3" s="30" t="str">
        <f t="shared" ref="Q3:Q5" si="1">IF(O3=".","-",IF(O3&gt;P3,"g",IF(O3=P3,"d","v")))</f>
        <v>d</v>
      </c>
      <c r="R3" s="28">
        <v>2</v>
      </c>
      <c r="S3" s="31">
        <f>(N16)</f>
        <v>0</v>
      </c>
      <c r="T3" s="31">
        <f>(P16)</f>
        <v>0</v>
      </c>
      <c r="U3" s="30" t="str">
        <f t="shared" ref="U3:U6" si="2">IF(S3=".","-",IF(S3&gt;T3,"g",IF(S3=T3,"d","v")))</f>
        <v>d</v>
      </c>
      <c r="V3" s="28">
        <v>1</v>
      </c>
      <c r="W3" s="31">
        <f>(N10)</f>
        <v>1</v>
      </c>
      <c r="X3" s="31">
        <f>(P10)</f>
        <v>0</v>
      </c>
      <c r="Y3" s="30" t="str">
        <f t="shared" ref="Y3:Y7" si="3">IF(W3=".","-",IF(W3&gt;X3,"g",IF(W3=X3,"d","v")))</f>
        <v>g</v>
      </c>
      <c r="Z3" s="32"/>
      <c r="AA3">
        <f t="shared" ref="AA3:AA8" si="4">SUM(AB3:AD3)</f>
        <v>5</v>
      </c>
      <c r="AB3">
        <f t="shared" ref="AB3:AB8" si="5">COUNTIF(B3:Y3,"g")</f>
        <v>2</v>
      </c>
      <c r="AC3">
        <f t="shared" ref="AC3:AC8" si="6">COUNTIF(B3:Y3,"d")</f>
        <v>2</v>
      </c>
      <c r="AD3">
        <f t="shared" ref="AD3:AD8" si="7">COUNTIF(B3:Y3,"v")</f>
        <v>1</v>
      </c>
      <c r="AE3" s="33">
        <f t="shared" ref="AE3:AF3" si="8">SUM(IF(G3&lt;&gt;".",G3)+IF(K3&lt;&gt;".",K3)+IF(O3&lt;&gt;".",O3)+IF(S3&lt;&gt;".",S3)+IF(W3&lt;&gt;".",W3))</f>
        <v>4</v>
      </c>
      <c r="AF3" s="33">
        <f t="shared" si="8"/>
        <v>3</v>
      </c>
      <c r="AG3" s="34">
        <f t="shared" ref="AG3:AG8" si="9">SUM(AB3*3+AC3*1)</f>
        <v>8</v>
      </c>
      <c r="AH3" s="13"/>
      <c r="AI3" s="35">
        <f t="shared" ref="AI3:AI7" si="10">RANK(AG3,$AG$3:$AG$8,0)</f>
        <v>2</v>
      </c>
      <c r="AJ3" s="36"/>
      <c r="AK3" s="37">
        <f t="shared" ref="AK3:AK8" si="11">SUM(AE3-AF3)</f>
        <v>1</v>
      </c>
    </row>
    <row r="4" spans="1:37" ht="15.75" customHeight="1">
      <c r="A4" s="38" t="s">
        <v>6</v>
      </c>
      <c r="B4" s="39">
        <v>5</v>
      </c>
      <c r="C4" s="29">
        <f>(P26)</f>
        <v>0</v>
      </c>
      <c r="D4" s="29">
        <f>(N26)</f>
        <v>1</v>
      </c>
      <c r="E4" s="43" t="str">
        <f t="shared" ref="E4:E8" si="12">IF(C4=".","-",IF(C4&gt;D4,"g",IF(C4=D4,"d","v")))</f>
        <v>v</v>
      </c>
      <c r="F4" s="41"/>
      <c r="G4" s="42"/>
      <c r="H4" s="42"/>
      <c r="I4" s="42"/>
      <c r="J4" s="39">
        <v>3</v>
      </c>
      <c r="K4" s="29">
        <f>(N18)</f>
        <v>3</v>
      </c>
      <c r="L4" s="29">
        <f>(P18)</f>
        <v>4</v>
      </c>
      <c r="M4" s="43" t="str">
        <f t="shared" si="0"/>
        <v>v</v>
      </c>
      <c r="N4" s="39">
        <v>2</v>
      </c>
      <c r="O4" s="29">
        <f>(N15)</f>
        <v>1</v>
      </c>
      <c r="P4" s="29">
        <f>(P15)</f>
        <v>1</v>
      </c>
      <c r="Q4" s="43" t="str">
        <f t="shared" si="1"/>
        <v>d</v>
      </c>
      <c r="R4" s="39">
        <v>1</v>
      </c>
      <c r="S4" s="29">
        <f>(N12)</f>
        <v>3</v>
      </c>
      <c r="T4" s="29">
        <f>(P12)</f>
        <v>0</v>
      </c>
      <c r="U4" s="43" t="str">
        <f t="shared" si="2"/>
        <v>g</v>
      </c>
      <c r="V4" s="39">
        <v>4</v>
      </c>
      <c r="W4" s="29">
        <f>(N23)</f>
        <v>1</v>
      </c>
      <c r="X4" s="29">
        <f>(P23)</f>
        <v>1</v>
      </c>
      <c r="Y4" s="43" t="str">
        <f t="shared" si="3"/>
        <v>d</v>
      </c>
      <c r="Z4" s="44"/>
      <c r="AA4">
        <f t="shared" si="4"/>
        <v>5</v>
      </c>
      <c r="AB4">
        <f t="shared" si="5"/>
        <v>1</v>
      </c>
      <c r="AC4">
        <f t="shared" si="6"/>
        <v>2</v>
      </c>
      <c r="AD4">
        <f t="shared" si="7"/>
        <v>2</v>
      </c>
      <c r="AE4" s="100">
        <f t="shared" ref="AE4:AF4" si="13">SUM(IF(C4&lt;&gt;".",C4)+IF(K4&lt;&gt;".",K4)+IF(O4&lt;&gt;".",O4)+IF(S4&lt;&gt;".",S4)+IF(W4&lt;&gt;".",W4))</f>
        <v>8</v>
      </c>
      <c r="AF4" s="100">
        <f t="shared" si="13"/>
        <v>7</v>
      </c>
      <c r="AG4" s="45">
        <f t="shared" si="9"/>
        <v>5</v>
      </c>
      <c r="AH4" s="13"/>
      <c r="AI4" s="35">
        <f t="shared" si="10"/>
        <v>4</v>
      </c>
      <c r="AJ4" s="36"/>
      <c r="AK4" s="37">
        <f t="shared" si="11"/>
        <v>1</v>
      </c>
    </row>
    <row r="5" spans="1:37" ht="15.75" customHeight="1">
      <c r="A5" s="38" t="s">
        <v>37</v>
      </c>
      <c r="B5" s="39">
        <v>4</v>
      </c>
      <c r="C5" s="29">
        <f>(P24)</f>
        <v>1</v>
      </c>
      <c r="D5" s="29">
        <f>(N24)</f>
        <v>0</v>
      </c>
      <c r="E5" s="43" t="str">
        <f t="shared" si="12"/>
        <v>g</v>
      </c>
      <c r="F5" s="39">
        <v>3</v>
      </c>
      <c r="G5" s="29">
        <f>(P18)</f>
        <v>4</v>
      </c>
      <c r="H5" s="29">
        <f>(N18)</f>
        <v>3</v>
      </c>
      <c r="I5" s="43" t="str">
        <f t="shared" ref="I5:I8" si="14">IF(G5=".","-",IF(G5&gt;H5,"g",IF(G5=H5,"d","v")))</f>
        <v>g</v>
      </c>
      <c r="J5" s="101"/>
      <c r="K5" s="42"/>
      <c r="L5" s="42"/>
      <c r="M5" s="42"/>
      <c r="N5" s="39">
        <v>1</v>
      </c>
      <c r="O5" s="29">
        <f>(N11)</f>
        <v>1</v>
      </c>
      <c r="P5" s="29">
        <f>(P11)</f>
        <v>0</v>
      </c>
      <c r="Q5" s="43" t="str">
        <f t="shared" si="1"/>
        <v>g</v>
      </c>
      <c r="R5" s="39">
        <v>5</v>
      </c>
      <c r="S5" s="29">
        <f>(N27)</f>
        <v>2</v>
      </c>
      <c r="T5" s="29">
        <f>(P27)</f>
        <v>1</v>
      </c>
      <c r="U5" s="43" t="str">
        <f t="shared" si="2"/>
        <v>g</v>
      </c>
      <c r="V5" s="39">
        <v>2</v>
      </c>
      <c r="W5" s="29">
        <f>(N14)</f>
        <v>0</v>
      </c>
      <c r="X5" s="29">
        <f>(P14)</f>
        <v>1</v>
      </c>
      <c r="Y5" s="43" t="str">
        <f t="shared" si="3"/>
        <v>v</v>
      </c>
      <c r="Z5" s="44"/>
      <c r="AA5">
        <f t="shared" si="4"/>
        <v>5</v>
      </c>
      <c r="AB5">
        <f t="shared" si="5"/>
        <v>4</v>
      </c>
      <c r="AC5">
        <f t="shared" si="6"/>
        <v>0</v>
      </c>
      <c r="AD5">
        <f t="shared" si="7"/>
        <v>1</v>
      </c>
      <c r="AE5" s="100">
        <f>SUM(IF(C5&lt;&gt;".",C5)+IF(G5&lt;&gt;".",G5)+IF(O5&lt;&gt;".",O5)+IF(S5&lt;&gt;".",S5)+IF(W5&lt;&gt;".",W5))</f>
        <v>8</v>
      </c>
      <c r="AF5" s="100">
        <f>SUM(IF(H5&lt;&gt;".",H5)+IF(D5&lt;&gt;".",D5)+IF(P5&lt;&gt;".",P5)+IF(T5&lt;&gt;".",T5)+IF(X5&lt;&gt;".",X5))</f>
        <v>5</v>
      </c>
      <c r="AG5" s="45">
        <f t="shared" si="9"/>
        <v>12</v>
      </c>
      <c r="AH5" s="13"/>
      <c r="AI5" s="35">
        <f t="shared" si="10"/>
        <v>1</v>
      </c>
      <c r="AJ5" s="36"/>
      <c r="AK5" s="37">
        <f t="shared" si="11"/>
        <v>3</v>
      </c>
    </row>
    <row r="6" spans="1:37" ht="15.75" customHeight="1">
      <c r="A6" s="38" t="s">
        <v>29</v>
      </c>
      <c r="B6" s="39">
        <v>3</v>
      </c>
      <c r="C6" s="29">
        <f>(P19)</f>
        <v>2</v>
      </c>
      <c r="D6" s="29">
        <f>(N19)</f>
        <v>2</v>
      </c>
      <c r="E6" s="43" t="str">
        <f t="shared" si="12"/>
        <v>d</v>
      </c>
      <c r="F6" s="39">
        <v>2</v>
      </c>
      <c r="G6" s="29">
        <f>(P15)</f>
        <v>1</v>
      </c>
      <c r="H6" s="29">
        <f>(N15)</f>
        <v>1</v>
      </c>
      <c r="I6" s="43" t="str">
        <f t="shared" si="14"/>
        <v>d</v>
      </c>
      <c r="J6" s="39">
        <v>1</v>
      </c>
      <c r="K6" s="29">
        <f>(P11)</f>
        <v>0</v>
      </c>
      <c r="L6" s="29">
        <f>(N11)</f>
        <v>1</v>
      </c>
      <c r="M6" s="43" t="str">
        <f t="shared" ref="M6:M8" si="15">IF(K6=".","-",IF(K6&gt;L6,"g",IF(K6=L6,"d","v")))</f>
        <v>v</v>
      </c>
      <c r="N6" s="41"/>
      <c r="O6" s="42"/>
      <c r="P6" s="42"/>
      <c r="Q6" s="42"/>
      <c r="R6" s="39">
        <v>4</v>
      </c>
      <c r="S6" s="29">
        <f>(N22)</f>
        <v>2</v>
      </c>
      <c r="T6" s="29">
        <f>(P22)</f>
        <v>2</v>
      </c>
      <c r="U6" s="43" t="str">
        <f t="shared" si="2"/>
        <v>d</v>
      </c>
      <c r="V6" s="39">
        <v>5</v>
      </c>
      <c r="W6" s="29">
        <f>(N28)</f>
        <v>0</v>
      </c>
      <c r="X6" s="29">
        <f>(P28)</f>
        <v>0</v>
      </c>
      <c r="Y6" s="43" t="str">
        <f t="shared" si="3"/>
        <v>d</v>
      </c>
      <c r="Z6" s="44"/>
      <c r="AA6">
        <f t="shared" si="4"/>
        <v>5</v>
      </c>
      <c r="AB6">
        <f t="shared" si="5"/>
        <v>0</v>
      </c>
      <c r="AC6">
        <f t="shared" si="6"/>
        <v>4</v>
      </c>
      <c r="AD6">
        <f t="shared" si="7"/>
        <v>1</v>
      </c>
      <c r="AE6" s="100">
        <f t="shared" ref="AE6:AF6" si="16">SUM(IF(G6&lt;&gt;".",G6)+IF(K6&lt;&gt;".",K6)+IF(C6&lt;&gt;".",C6)+IF(S6&lt;&gt;".",S6)+IF(W6&lt;&gt;".",W6))</f>
        <v>5</v>
      </c>
      <c r="AF6" s="100">
        <f t="shared" si="16"/>
        <v>6</v>
      </c>
      <c r="AG6" s="45">
        <f t="shared" si="9"/>
        <v>4</v>
      </c>
      <c r="AH6" s="13"/>
      <c r="AI6" s="35">
        <f t="shared" si="10"/>
        <v>5</v>
      </c>
      <c r="AJ6" s="36"/>
      <c r="AK6" s="37">
        <f t="shared" si="11"/>
        <v>-1</v>
      </c>
    </row>
    <row r="7" spans="1:37" ht="15.75" customHeight="1">
      <c r="A7" s="38" t="s">
        <v>31</v>
      </c>
      <c r="B7" s="39">
        <v>2</v>
      </c>
      <c r="C7" s="29">
        <f>(P16)</f>
        <v>0</v>
      </c>
      <c r="D7" s="29">
        <f>(N16)</f>
        <v>0</v>
      </c>
      <c r="E7" s="43" t="str">
        <f t="shared" si="12"/>
        <v>d</v>
      </c>
      <c r="F7" s="39">
        <v>1</v>
      </c>
      <c r="G7" s="29">
        <f>(P12)</f>
        <v>0</v>
      </c>
      <c r="H7" s="29">
        <f>(N12)</f>
        <v>3</v>
      </c>
      <c r="I7" s="43" t="str">
        <f t="shared" si="14"/>
        <v>v</v>
      </c>
      <c r="J7" s="39">
        <v>5</v>
      </c>
      <c r="K7" s="29">
        <f>(P27)</f>
        <v>1</v>
      </c>
      <c r="L7" s="29">
        <f>(N27)</f>
        <v>2</v>
      </c>
      <c r="M7" s="43" t="str">
        <f t="shared" si="15"/>
        <v>v</v>
      </c>
      <c r="N7" s="102">
        <v>4</v>
      </c>
      <c r="O7" s="29">
        <f>(P22)</f>
        <v>2</v>
      </c>
      <c r="P7" s="29">
        <f>(N22)</f>
        <v>2</v>
      </c>
      <c r="Q7" s="43" t="str">
        <f t="shared" ref="Q7:Q8" si="17">IF(O7=".","-",IF(O7&gt;P7,"g",IF(O7=P7,"d","v")))</f>
        <v>d</v>
      </c>
      <c r="R7" s="41"/>
      <c r="S7" s="42"/>
      <c r="T7" s="42"/>
      <c r="U7" s="42"/>
      <c r="V7" s="39">
        <v>3</v>
      </c>
      <c r="W7" s="29">
        <f>(N20)</f>
        <v>0</v>
      </c>
      <c r="X7" s="29">
        <f>(P20)</f>
        <v>1</v>
      </c>
      <c r="Y7" s="43" t="str">
        <f t="shared" si="3"/>
        <v>v</v>
      </c>
      <c r="Z7" s="44"/>
      <c r="AA7">
        <f t="shared" si="4"/>
        <v>5</v>
      </c>
      <c r="AB7">
        <f t="shared" si="5"/>
        <v>0</v>
      </c>
      <c r="AC7">
        <f t="shared" si="6"/>
        <v>2</v>
      </c>
      <c r="AD7">
        <f t="shared" si="7"/>
        <v>3</v>
      </c>
      <c r="AE7" s="100">
        <f t="shared" ref="AE7:AF7" si="18">SUM(IF(G7&lt;&gt;".",G7)+IF(K7&lt;&gt;".",K7)+IF(O7&lt;&gt;".",O7)+IF(C7&lt;&gt;".",C7)+IF(W7&lt;&gt;".",W7))</f>
        <v>3</v>
      </c>
      <c r="AF7" s="100">
        <f t="shared" si="18"/>
        <v>8</v>
      </c>
      <c r="AG7" s="45">
        <f t="shared" si="9"/>
        <v>2</v>
      </c>
      <c r="AH7" s="90"/>
      <c r="AI7" s="35">
        <f t="shared" si="10"/>
        <v>6</v>
      </c>
      <c r="AJ7" s="36"/>
      <c r="AK7" s="37">
        <f t="shared" si="11"/>
        <v>-5</v>
      </c>
    </row>
    <row r="8" spans="1:37" ht="16.5" customHeight="1" thickBot="1">
      <c r="A8" s="91" t="s">
        <v>24</v>
      </c>
      <c r="B8" s="92">
        <v>1</v>
      </c>
      <c r="C8" s="93">
        <f>(P10)</f>
        <v>0</v>
      </c>
      <c r="D8" s="93">
        <f>(N10)</f>
        <v>1</v>
      </c>
      <c r="E8" s="94" t="str">
        <f t="shared" si="12"/>
        <v>v</v>
      </c>
      <c r="F8" s="92">
        <v>4</v>
      </c>
      <c r="G8" s="93">
        <f>(P23)</f>
        <v>1</v>
      </c>
      <c r="H8" s="93">
        <f>(N23)</f>
        <v>1</v>
      </c>
      <c r="I8" s="94" t="str">
        <f t="shared" si="14"/>
        <v>d</v>
      </c>
      <c r="J8" s="92">
        <v>2</v>
      </c>
      <c r="K8" s="93">
        <f>(P14)</f>
        <v>1</v>
      </c>
      <c r="L8" s="93">
        <f>(N14)</f>
        <v>0</v>
      </c>
      <c r="M8" s="94" t="str">
        <f t="shared" si="15"/>
        <v>g</v>
      </c>
      <c r="N8" s="103">
        <v>5</v>
      </c>
      <c r="O8" s="93">
        <f>(X6)</f>
        <v>0</v>
      </c>
      <c r="P8" s="93">
        <f>(W6)</f>
        <v>0</v>
      </c>
      <c r="Q8" s="94" t="str">
        <f t="shared" si="17"/>
        <v>d</v>
      </c>
      <c r="R8" s="92">
        <v>3</v>
      </c>
      <c r="S8" s="93">
        <f>(P20)</f>
        <v>1</v>
      </c>
      <c r="T8" s="93">
        <f>(N20)</f>
        <v>0</v>
      </c>
      <c r="U8" s="94" t="str">
        <f>IF(S8=".","-",IF(S8&gt;T8,"g",IF(S8=T8,"d","v")))</f>
        <v>g</v>
      </c>
      <c r="V8" s="95"/>
      <c r="W8" s="96"/>
      <c r="X8" s="96"/>
      <c r="Y8" s="96"/>
      <c r="Z8" s="18"/>
      <c r="AA8">
        <f t="shared" si="4"/>
        <v>5</v>
      </c>
      <c r="AB8">
        <f t="shared" si="5"/>
        <v>2</v>
      </c>
      <c r="AC8">
        <f t="shared" si="6"/>
        <v>2</v>
      </c>
      <c r="AD8">
        <f t="shared" si="7"/>
        <v>1</v>
      </c>
      <c r="AE8" s="97">
        <f t="shared" ref="AE8:AF8" si="19">SUM(IF(G8&lt;&gt;".",G8)+IF(K8&lt;&gt;".",K8)+IF(O8&lt;&gt;".",O8)+IF(S8&lt;&gt;".",S8)+IF(C8&lt;&gt;".",C8))</f>
        <v>3</v>
      </c>
      <c r="AF8" s="97">
        <f t="shared" si="19"/>
        <v>2</v>
      </c>
      <c r="AG8" s="98">
        <f t="shared" si="9"/>
        <v>8</v>
      </c>
      <c r="AH8" s="13"/>
      <c r="AI8" s="64">
        <v>3</v>
      </c>
      <c r="AJ8" s="36"/>
      <c r="AK8" s="37">
        <f t="shared" si="11"/>
        <v>1</v>
      </c>
    </row>
    <row r="9" spans="1:37" ht="12" customHeight="1" thickTop="1">
      <c r="A9" s="13"/>
      <c r="B9" s="65"/>
      <c r="C9" s="66"/>
      <c r="D9" s="66"/>
      <c r="E9" s="67"/>
      <c r="F9" s="65"/>
      <c r="G9" s="66"/>
      <c r="H9" s="66"/>
      <c r="I9" s="67"/>
      <c r="J9" s="65"/>
      <c r="K9" s="66"/>
      <c r="L9" s="66"/>
      <c r="M9" s="67"/>
      <c r="N9" s="65"/>
      <c r="O9" s="66"/>
      <c r="P9" s="66"/>
      <c r="Q9" s="67"/>
      <c r="R9" s="65"/>
      <c r="S9" s="66"/>
      <c r="T9" s="66"/>
      <c r="U9" s="67"/>
      <c r="V9" s="13"/>
      <c r="W9" s="13"/>
      <c r="X9" s="13"/>
      <c r="Y9" s="13"/>
      <c r="Z9" s="13"/>
      <c r="AA9" s="68"/>
      <c r="AB9" s="14"/>
      <c r="AC9" s="14"/>
      <c r="AD9" s="14"/>
      <c r="AE9" s="69"/>
      <c r="AF9" s="69"/>
      <c r="AG9" s="70"/>
      <c r="AH9" s="13"/>
      <c r="AI9" s="13"/>
      <c r="AJ9" s="13"/>
      <c r="AK9" s="13"/>
    </row>
    <row r="10" spans="1:37" ht="26.25" customHeight="1">
      <c r="A10" s="71">
        <v>1</v>
      </c>
      <c r="B10" s="72"/>
      <c r="C10" s="13"/>
      <c r="D10" s="15"/>
      <c r="E10" s="13"/>
      <c r="F10" s="13"/>
      <c r="G10" s="13"/>
      <c r="H10" s="13"/>
      <c r="I10" s="13"/>
      <c r="J10" s="13"/>
      <c r="K10" s="13"/>
      <c r="L10" s="104" t="str">
        <f>($A$3)</f>
        <v>Komáromi Zsolt</v>
      </c>
      <c r="M10" s="13"/>
      <c r="N10">
        <v>1</v>
      </c>
      <c r="O10" s="75" t="s">
        <v>91</v>
      </c>
      <c r="P10">
        <v>0</v>
      </c>
      <c r="Q10" s="73"/>
      <c r="R10" s="105" t="str">
        <f>($A$8)</f>
        <v>Csekei Zoltán</v>
      </c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spans="1:37" ht="20.25" customHeight="1">
      <c r="A11" s="13"/>
      <c r="B11" s="77"/>
      <c r="C11" s="13"/>
      <c r="D11" s="13"/>
      <c r="E11" s="13"/>
      <c r="F11" s="13"/>
      <c r="G11" s="13"/>
      <c r="H11" s="13"/>
      <c r="I11" s="13"/>
      <c r="J11" s="13"/>
      <c r="K11" s="13"/>
      <c r="L11" s="104" t="str">
        <f>($A$5)</f>
        <v>Lukács László</v>
      </c>
      <c r="M11" s="13"/>
      <c r="N11">
        <v>1</v>
      </c>
      <c r="O11" s="75" t="s">
        <v>91</v>
      </c>
      <c r="P11">
        <v>0</v>
      </c>
      <c r="Q11" s="13"/>
      <c r="R11" s="105" t="str">
        <f>($A$6)</f>
        <v>Najror Zoltán</v>
      </c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 ht="20.25" customHeight="1">
      <c r="A12" s="13"/>
      <c r="B12" s="77"/>
      <c r="C12" s="13"/>
      <c r="D12" s="15"/>
      <c r="E12" s="13"/>
      <c r="F12" s="13"/>
      <c r="G12" s="13"/>
      <c r="H12" s="13"/>
      <c r="I12" s="13"/>
      <c r="J12" s="13"/>
      <c r="K12" s="13"/>
      <c r="L12" s="104" t="str">
        <f>($A$4)</f>
        <v>Nagy Lajos</v>
      </c>
      <c r="M12" s="13"/>
      <c r="N12">
        <v>3</v>
      </c>
      <c r="O12" s="75" t="s">
        <v>91</v>
      </c>
      <c r="P12">
        <v>0</v>
      </c>
      <c r="Q12" s="106"/>
      <c r="R12" s="105" t="str">
        <f>($A$7)</f>
        <v>PTS</v>
      </c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</row>
    <row r="13" spans="1:37" ht="3.75" customHeight="1">
      <c r="A13" s="65"/>
      <c r="B13" s="77"/>
      <c r="C13" s="79"/>
      <c r="D13" s="80"/>
      <c r="E13" s="77"/>
      <c r="F13" s="77"/>
      <c r="G13" s="77"/>
      <c r="H13" s="77"/>
      <c r="I13" s="77"/>
      <c r="J13" s="77"/>
      <c r="K13" s="77"/>
      <c r="L13" s="77"/>
      <c r="M13" s="77"/>
      <c r="N13"/>
      <c r="O13" s="81"/>
      <c r="P13"/>
      <c r="Q13" s="81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13"/>
      <c r="AI13" s="13"/>
      <c r="AJ13" s="13"/>
    </row>
    <row r="14" spans="1:37" ht="26.25" customHeight="1">
      <c r="A14" s="71">
        <v>2</v>
      </c>
      <c r="B14" s="72"/>
      <c r="C14" s="13"/>
      <c r="D14" s="15"/>
      <c r="E14" s="13"/>
      <c r="F14" s="13"/>
      <c r="G14" s="13"/>
      <c r="H14" s="13"/>
      <c r="I14" s="13"/>
      <c r="J14" s="13"/>
      <c r="K14" s="73"/>
      <c r="L14" s="104" t="str">
        <f>($A$5)</f>
        <v>Lukács László</v>
      </c>
      <c r="M14" s="13"/>
      <c r="N14">
        <v>0</v>
      </c>
      <c r="O14" s="75" t="s">
        <v>91</v>
      </c>
      <c r="P14">
        <v>1</v>
      </c>
      <c r="Q14" s="73"/>
      <c r="R14" s="105" t="str">
        <f>($A$8)</f>
        <v>Csekei Zoltán</v>
      </c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76"/>
      <c r="AJ14" s="13"/>
      <c r="AK14" s="13"/>
    </row>
    <row r="15" spans="1:37" ht="20.25" customHeight="1">
      <c r="A15" s="65"/>
      <c r="B15" s="77"/>
      <c r="C15" s="13"/>
      <c r="D15" s="13"/>
      <c r="E15" s="13"/>
      <c r="F15" s="13"/>
      <c r="G15" s="13"/>
      <c r="H15" s="13"/>
      <c r="I15" s="13"/>
      <c r="J15" s="13"/>
      <c r="K15" s="13"/>
      <c r="L15" s="104" t="str">
        <f>($A$4)</f>
        <v>Nagy Lajos</v>
      </c>
      <c r="M15" s="13"/>
      <c r="N15">
        <v>1</v>
      </c>
      <c r="O15" s="75" t="s">
        <v>91</v>
      </c>
      <c r="P15">
        <v>1</v>
      </c>
      <c r="Q15" s="13"/>
      <c r="R15" s="105" t="str">
        <f>($A$6)</f>
        <v>Najror Zoltán</v>
      </c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76"/>
      <c r="AJ15" s="13"/>
    </row>
    <row r="16" spans="1:37" ht="20.25" customHeight="1">
      <c r="A16" s="65"/>
      <c r="B16" s="77"/>
      <c r="C16" s="13"/>
      <c r="D16" s="15"/>
      <c r="E16" s="13"/>
      <c r="F16" s="13"/>
      <c r="G16" s="13"/>
      <c r="H16" s="13"/>
      <c r="I16" s="13"/>
      <c r="J16" s="13"/>
      <c r="K16" s="13"/>
      <c r="L16" s="104" t="str">
        <f>($A$3)</f>
        <v>Komáromi Zsolt</v>
      </c>
      <c r="M16" s="13"/>
      <c r="N16">
        <v>0</v>
      </c>
      <c r="O16" s="75" t="s">
        <v>91</v>
      </c>
      <c r="P16">
        <v>0</v>
      </c>
      <c r="Q16" s="106"/>
      <c r="R16" s="105" t="str">
        <f>($A$7)</f>
        <v>PTS</v>
      </c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76"/>
      <c r="AJ16" s="13"/>
    </row>
    <row r="17" spans="1:36" ht="3.75" customHeight="1">
      <c r="A17" s="65"/>
      <c r="B17" s="77"/>
      <c r="C17" s="79"/>
      <c r="D17" s="80"/>
      <c r="E17" s="77"/>
      <c r="F17" s="77"/>
      <c r="G17" s="77"/>
      <c r="H17" s="77"/>
      <c r="I17" s="77"/>
      <c r="J17" s="77"/>
      <c r="K17" s="77"/>
      <c r="L17" s="77"/>
      <c r="M17" s="77"/>
      <c r="N17"/>
      <c r="O17" s="81"/>
      <c r="P17"/>
      <c r="Q17" s="81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13"/>
      <c r="AI17" s="13"/>
      <c r="AJ17" s="13"/>
    </row>
    <row r="18" spans="1:36" ht="26.25" customHeight="1">
      <c r="A18" s="71">
        <v>3</v>
      </c>
      <c r="B18" s="107"/>
      <c r="C18" s="13"/>
      <c r="D18" s="15"/>
      <c r="E18" s="13"/>
      <c r="F18" s="13"/>
      <c r="G18" s="13"/>
      <c r="H18" s="13"/>
      <c r="I18" s="13"/>
      <c r="J18" s="13"/>
      <c r="K18" s="13"/>
      <c r="L18" s="104" t="str">
        <f>($A$4)</f>
        <v>Nagy Lajos</v>
      </c>
      <c r="M18" s="13"/>
      <c r="N18">
        <v>3</v>
      </c>
      <c r="O18" s="75" t="s">
        <v>91</v>
      </c>
      <c r="P18">
        <v>4</v>
      </c>
      <c r="Q18" s="73"/>
      <c r="R18" s="105" t="str">
        <f>($A$5)</f>
        <v>Lukács László</v>
      </c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76"/>
      <c r="AJ18" s="13"/>
    </row>
    <row r="19" spans="1:36" ht="20.25" customHeight="1">
      <c r="A19" s="65"/>
      <c r="B19" s="84"/>
      <c r="C19" s="13"/>
      <c r="D19" s="13"/>
      <c r="E19" s="13"/>
      <c r="F19" s="13"/>
      <c r="G19" s="13"/>
      <c r="H19" s="13"/>
      <c r="I19" s="13"/>
      <c r="J19" s="13"/>
      <c r="K19" s="13"/>
      <c r="L19" s="104" t="str">
        <f>($A$3)</f>
        <v>Komáromi Zsolt</v>
      </c>
      <c r="M19" s="13"/>
      <c r="N19">
        <v>2</v>
      </c>
      <c r="O19" s="75" t="s">
        <v>91</v>
      </c>
      <c r="P19">
        <v>2</v>
      </c>
      <c r="Q19" s="13"/>
      <c r="R19" s="105" t="str">
        <f>($A$6)</f>
        <v>Najror Zoltán</v>
      </c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76"/>
      <c r="AJ19" s="13"/>
    </row>
    <row r="20" spans="1:36" ht="20.25" customHeight="1">
      <c r="A20" s="65"/>
      <c r="B20" s="84"/>
      <c r="C20" s="13"/>
      <c r="D20" s="15"/>
      <c r="E20" s="13"/>
      <c r="F20" s="13"/>
      <c r="G20" s="13"/>
      <c r="H20" s="13"/>
      <c r="I20" s="13"/>
      <c r="J20" s="13"/>
      <c r="K20" s="13"/>
      <c r="L20" s="104" t="str">
        <f>($A$7)</f>
        <v>PTS</v>
      </c>
      <c r="M20" s="13"/>
      <c r="N20">
        <v>0</v>
      </c>
      <c r="O20" s="75" t="s">
        <v>91</v>
      </c>
      <c r="P20">
        <v>1</v>
      </c>
      <c r="Q20" s="106"/>
      <c r="R20" s="105" t="str">
        <f>($A$8)</f>
        <v>Csekei Zoltán</v>
      </c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76"/>
      <c r="AJ20" s="13"/>
    </row>
    <row r="21" spans="1:36" ht="3.75" customHeight="1">
      <c r="A21" s="65"/>
      <c r="B21" s="84"/>
      <c r="C21" s="108"/>
      <c r="D21" s="108"/>
      <c r="E21" s="84"/>
      <c r="F21" s="84"/>
      <c r="G21" s="84"/>
      <c r="H21" s="84"/>
      <c r="I21" s="84"/>
      <c r="J21" s="84"/>
      <c r="K21" s="84"/>
      <c r="L21" s="84"/>
      <c r="M21" s="84"/>
      <c r="N21"/>
      <c r="O21" s="84"/>
      <c r="P21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13"/>
      <c r="AI21" s="13"/>
      <c r="AJ21" s="13"/>
    </row>
    <row r="22" spans="1:36" ht="26.25" customHeight="1">
      <c r="A22" s="71">
        <v>4</v>
      </c>
      <c r="B22" s="72"/>
      <c r="C22" s="13"/>
      <c r="D22" s="15"/>
      <c r="E22" s="13"/>
      <c r="F22" s="13"/>
      <c r="G22" s="13"/>
      <c r="H22" s="13"/>
      <c r="I22" s="13"/>
      <c r="J22" s="13"/>
      <c r="K22" s="13"/>
      <c r="L22" s="104" t="str">
        <f>($A$6)</f>
        <v>Najror Zoltán</v>
      </c>
      <c r="M22" s="13"/>
      <c r="N22">
        <v>2</v>
      </c>
      <c r="O22" s="75" t="s">
        <v>91</v>
      </c>
      <c r="P22">
        <v>2</v>
      </c>
      <c r="Q22" s="73"/>
      <c r="R22" s="105" t="str">
        <f>($A$7)</f>
        <v>PTS</v>
      </c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</row>
    <row r="23" spans="1:36" ht="20.25" customHeight="1">
      <c r="A23" s="65"/>
      <c r="B23" s="77"/>
      <c r="C23" s="13"/>
      <c r="D23" s="13"/>
      <c r="E23" s="13"/>
      <c r="F23" s="13"/>
      <c r="G23" s="13"/>
      <c r="H23" s="13"/>
      <c r="I23" s="13"/>
      <c r="J23" s="13"/>
      <c r="K23" s="13"/>
      <c r="L23" s="104" t="str">
        <f>($A$4)</f>
        <v>Nagy Lajos</v>
      </c>
      <c r="M23" s="13"/>
      <c r="N23">
        <v>1</v>
      </c>
      <c r="O23" s="75" t="s">
        <v>91</v>
      </c>
      <c r="P23">
        <v>1</v>
      </c>
      <c r="Q23" s="13"/>
      <c r="R23" s="105" t="str">
        <f>($A$8)</f>
        <v>Csekei Zoltán</v>
      </c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</row>
    <row r="24" spans="1:36" ht="20.25" customHeight="1">
      <c r="A24" s="65"/>
      <c r="B24" s="77"/>
      <c r="C24" s="13"/>
      <c r="D24" s="15"/>
      <c r="E24" s="13"/>
      <c r="F24" s="13"/>
      <c r="G24" s="13"/>
      <c r="H24" s="13"/>
      <c r="I24" s="13"/>
      <c r="J24" s="13"/>
      <c r="K24" s="13"/>
      <c r="L24" s="104" t="str">
        <f>($A$3)</f>
        <v>Komáromi Zsolt</v>
      </c>
      <c r="M24" s="13"/>
      <c r="N24">
        <v>0</v>
      </c>
      <c r="O24" s="75" t="s">
        <v>91</v>
      </c>
      <c r="P24">
        <v>1</v>
      </c>
      <c r="Q24" s="106"/>
      <c r="R24" s="105" t="str">
        <f>($A$5)</f>
        <v>Lukács László</v>
      </c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</row>
    <row r="25" spans="1:36" ht="3.75" customHeight="1">
      <c r="A25" s="65"/>
      <c r="B25" s="77"/>
      <c r="C25" s="79"/>
      <c r="D25" s="80"/>
      <c r="E25" s="77"/>
      <c r="F25" s="77"/>
      <c r="G25" s="77"/>
      <c r="H25" s="77"/>
      <c r="I25" s="77"/>
      <c r="J25" s="77"/>
      <c r="K25" s="77"/>
      <c r="L25" s="77"/>
      <c r="M25" s="77"/>
      <c r="N25"/>
      <c r="O25" s="81"/>
      <c r="P25"/>
      <c r="Q25" s="81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13"/>
      <c r="AI25" s="13"/>
      <c r="AJ25" s="13"/>
    </row>
    <row r="26" spans="1:36" ht="26.25" customHeight="1">
      <c r="A26" s="71">
        <v>5</v>
      </c>
      <c r="B26" s="107"/>
      <c r="C26" s="13"/>
      <c r="D26" s="15"/>
      <c r="E26" s="13"/>
      <c r="F26" s="13"/>
      <c r="G26" s="13"/>
      <c r="H26" s="13"/>
      <c r="I26" s="13"/>
      <c r="J26" s="13"/>
      <c r="K26" s="13"/>
      <c r="L26" s="104" t="str">
        <f>($A$3)</f>
        <v>Komáromi Zsolt</v>
      </c>
      <c r="M26" s="73"/>
      <c r="N26">
        <v>1</v>
      </c>
      <c r="O26" s="75" t="s">
        <v>91</v>
      </c>
      <c r="P26">
        <v>0</v>
      </c>
      <c r="Q26" s="13"/>
      <c r="R26" s="105" t="str">
        <f>($A$4)</f>
        <v>Nagy Lajos</v>
      </c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</row>
    <row r="27" spans="1:36" ht="20.25" customHeight="1">
      <c r="A27" s="65"/>
      <c r="B27" s="84"/>
      <c r="C27" s="13"/>
      <c r="D27" s="13"/>
      <c r="E27" s="13"/>
      <c r="F27" s="13"/>
      <c r="G27" s="13"/>
      <c r="H27" s="13"/>
      <c r="I27" s="13"/>
      <c r="J27" s="13"/>
      <c r="K27" s="13"/>
      <c r="L27" s="104" t="str">
        <f>($A$5)</f>
        <v>Lukács László</v>
      </c>
      <c r="M27" s="13"/>
      <c r="N27">
        <v>2</v>
      </c>
      <c r="O27" s="75" t="s">
        <v>91</v>
      </c>
      <c r="P27">
        <v>1</v>
      </c>
      <c r="Q27" s="13"/>
      <c r="R27" s="105" t="str">
        <f>($A$7)</f>
        <v>PTS</v>
      </c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</row>
    <row r="28" spans="1:36" ht="20.25" customHeight="1">
      <c r="A28" s="65"/>
      <c r="B28" s="84"/>
      <c r="C28" s="13"/>
      <c r="D28" s="15"/>
      <c r="E28" s="13"/>
      <c r="F28" s="13"/>
      <c r="G28" s="13"/>
      <c r="H28" s="13"/>
      <c r="I28" s="13"/>
      <c r="J28" s="13"/>
      <c r="K28" s="13"/>
      <c r="L28" s="104" t="str">
        <f>($A$6)</f>
        <v>Najror Zoltán</v>
      </c>
      <c r="M28" s="13"/>
      <c r="N28">
        <v>0</v>
      </c>
      <c r="O28" s="75" t="s">
        <v>91</v>
      </c>
      <c r="P28">
        <v>0</v>
      </c>
      <c r="Q28" s="106"/>
      <c r="R28" s="105" t="str">
        <f>($A$8)</f>
        <v>Csekei Zoltán</v>
      </c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</row>
    <row r="29" spans="1:36" ht="3.75" customHeight="1">
      <c r="A29" s="65"/>
      <c r="B29" s="84"/>
      <c r="C29" s="108"/>
      <c r="D29" s="108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13"/>
      <c r="AI29" s="13"/>
      <c r="AJ29" s="13"/>
    </row>
    <row r="30" spans="1:36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</row>
    <row r="31" spans="1:36">
      <c r="A31" s="65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</row>
    <row r="32" spans="1:36">
      <c r="A32" s="65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</row>
    <row r="33" spans="1:36" ht="3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</row>
    <row r="34" spans="1:36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</row>
    <row r="35" spans="1:36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</row>
    <row r="36" spans="1:36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</row>
    <row r="37" spans="1:36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</row>
    <row r="38" spans="1:36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</row>
    <row r="39" spans="1:36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</row>
    <row r="40" spans="1:36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</row>
    <row r="41" spans="1:36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</row>
    <row r="42" spans="1:36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</row>
    <row r="43" spans="1:36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</row>
    <row r="44" spans="1:36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</row>
    <row r="45" spans="1:36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</row>
    <row r="46" spans="1:36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</row>
    <row r="47" spans="1:36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</row>
    <row r="48" spans="1:36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</row>
    <row r="49" spans="1:36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</row>
    <row r="50" spans="1:36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</row>
    <row r="51" spans="1:36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</row>
    <row r="52" spans="1:36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</row>
    <row r="53" spans="1:36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</row>
    <row r="54" spans="1:36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</row>
    <row r="55" spans="1:36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</row>
    <row r="56" spans="1:36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</row>
    <row r="57" spans="1:36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</row>
    <row r="58" spans="1:36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</row>
    <row r="59" spans="1:36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</row>
    <row r="60" spans="1:36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</row>
    <row r="61" spans="1:36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</row>
    <row r="62" spans="1:36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</row>
    <row r="63" spans="1:36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</row>
    <row r="64" spans="1:36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</row>
    <row r="65" spans="1:36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</row>
    <row r="66" spans="1:36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</row>
    <row r="67" spans="1:36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</row>
    <row r="68" spans="1:36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</row>
    <row r="69" spans="1:36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</row>
    <row r="70" spans="1:36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</row>
    <row r="71" spans="1:36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</row>
    <row r="72" spans="1:36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</row>
    <row r="73" spans="1:36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</row>
    <row r="74" spans="1:36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</row>
    <row r="75" spans="1:36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</row>
    <row r="76" spans="1:36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</row>
    <row r="77" spans="1:36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</row>
    <row r="78" spans="1:36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</row>
    <row r="79" spans="1:36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</row>
    <row r="80" spans="1:36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</row>
    <row r="81" spans="1:36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</row>
    <row r="82" spans="1:36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</row>
    <row r="83" spans="1:36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</row>
    <row r="84" spans="1:36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</row>
    <row r="85" spans="1:36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</row>
    <row r="86" spans="1:36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</row>
    <row r="87" spans="1:36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</row>
    <row r="88" spans="1:36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</row>
    <row r="89" spans="1:36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</row>
    <row r="90" spans="1:36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</row>
    <row r="91" spans="1:36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</row>
    <row r="92" spans="1:36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</row>
    <row r="93" spans="1:36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</row>
    <row r="94" spans="1:36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</row>
    <row r="95" spans="1:36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</row>
    <row r="96" spans="1:36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</row>
    <row r="97" spans="1:36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</row>
    <row r="98" spans="1:36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</row>
    <row r="99" spans="1:36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</row>
    <row r="100" spans="1:36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</row>
    <row r="101" spans="1:36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</row>
    <row r="102" spans="1:36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</row>
    <row r="103" spans="1:36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</row>
    <row r="104" spans="1:36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</row>
    <row r="105" spans="1:36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</row>
    <row r="106" spans="1:36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</row>
    <row r="107" spans="1:36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</row>
    <row r="108" spans="1:36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</row>
    <row r="109" spans="1:36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</row>
    <row r="110" spans="1:36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</row>
    <row r="111" spans="1:36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</row>
    <row r="112" spans="1:36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</row>
    <row r="113" spans="1:36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</row>
    <row r="114" spans="1:36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</row>
    <row r="115" spans="1:36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</row>
    <row r="116" spans="1:36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</row>
    <row r="117" spans="1:36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</row>
    <row r="118" spans="1:36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</row>
    <row r="119" spans="1:36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</row>
    <row r="120" spans="1:36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</row>
    <row r="121" spans="1:36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</row>
    <row r="122" spans="1:36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</row>
    <row r="123" spans="1:36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</row>
    <row r="124" spans="1:36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</row>
    <row r="125" spans="1:36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</row>
    <row r="126" spans="1:36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</row>
    <row r="127" spans="1:36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</row>
    <row r="128" spans="1:36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</row>
    <row r="129" spans="1:36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</row>
    <row r="130" spans="1:36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</row>
    <row r="131" spans="1:36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</row>
    <row r="132" spans="1:36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</row>
    <row r="133" spans="1:36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</row>
    <row r="134" spans="1:36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</row>
    <row r="135" spans="1:36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</row>
    <row r="136" spans="1:36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</row>
    <row r="137" spans="1:36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</row>
    <row r="138" spans="1:36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</row>
    <row r="139" spans="1:36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</row>
    <row r="140" spans="1:36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</row>
    <row r="141" spans="1:36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</row>
    <row r="142" spans="1:36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</row>
    <row r="143" spans="1:36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</row>
    <row r="144" spans="1:36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</row>
    <row r="145" spans="1:36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</row>
    <row r="146" spans="1:36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</row>
    <row r="147" spans="1:36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</row>
    <row r="148" spans="1:36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</row>
    <row r="149" spans="1:36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</row>
    <row r="150" spans="1:36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</row>
    <row r="151" spans="1:36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</row>
    <row r="152" spans="1:36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</row>
    <row r="153" spans="1:36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</row>
    <row r="154" spans="1:36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</row>
    <row r="155" spans="1:36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</row>
    <row r="156" spans="1:36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</row>
    <row r="157" spans="1:36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</row>
    <row r="158" spans="1:36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</row>
    <row r="159" spans="1:36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</row>
    <row r="160" spans="1:36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</row>
    <row r="161" spans="1:36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</row>
    <row r="162" spans="1:36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</row>
    <row r="163" spans="1:36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</row>
    <row r="164" spans="1:36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</row>
    <row r="165" spans="1:36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</row>
    <row r="166" spans="1:36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</row>
    <row r="167" spans="1:36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</row>
    <row r="168" spans="1:36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</row>
    <row r="169" spans="1:36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</row>
    <row r="170" spans="1:36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</row>
    <row r="171" spans="1:36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</row>
    <row r="172" spans="1:36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</row>
    <row r="173" spans="1:36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</row>
    <row r="174" spans="1:36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</row>
    <row r="175" spans="1:36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</row>
    <row r="176" spans="1:36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</row>
    <row r="177" spans="1:36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</row>
    <row r="178" spans="1:36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</row>
    <row r="179" spans="1:36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</row>
    <row r="180" spans="1:36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</row>
    <row r="181" spans="1:36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</row>
    <row r="182" spans="1:36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</row>
    <row r="183" spans="1:36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</row>
    <row r="184" spans="1:36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</row>
    <row r="185" spans="1:36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</row>
    <row r="186" spans="1:36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</row>
    <row r="187" spans="1:36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</row>
    <row r="188" spans="1:36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</row>
    <row r="189" spans="1:36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</row>
    <row r="190" spans="1:36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</row>
    <row r="191" spans="1:36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</row>
    <row r="192" spans="1:36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</row>
    <row r="193" spans="1:36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</row>
    <row r="194" spans="1:36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</row>
    <row r="195" spans="1:36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</row>
    <row r="196" spans="1:36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</row>
    <row r="197" spans="1:36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</row>
    <row r="198" spans="1:36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</row>
    <row r="199" spans="1:36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</row>
    <row r="200" spans="1:36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</row>
    <row r="201" spans="1:36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</row>
    <row r="202" spans="1:36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</row>
    <row r="203" spans="1:36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</row>
    <row r="204" spans="1:36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</row>
    <row r="205" spans="1:36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</row>
    <row r="206" spans="1:36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</row>
    <row r="207" spans="1:36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</row>
    <row r="208" spans="1:36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</row>
    <row r="209" spans="1:36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</row>
    <row r="210" spans="1:36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</row>
    <row r="211" spans="1:36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</row>
    <row r="212" spans="1:36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</row>
    <row r="213" spans="1:36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</row>
    <row r="214" spans="1:36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</row>
    <row r="215" spans="1:36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</row>
    <row r="216" spans="1:36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</row>
    <row r="217" spans="1:36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</row>
    <row r="218" spans="1:36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</row>
    <row r="219" spans="1:36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</row>
    <row r="220" spans="1:36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</row>
    <row r="221" spans="1:36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</row>
    <row r="222" spans="1:36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</row>
    <row r="223" spans="1:36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</row>
    <row r="224" spans="1:36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</row>
    <row r="225" spans="1:36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</row>
    <row r="226" spans="1:36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</row>
    <row r="227" spans="1:36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</row>
    <row r="228" spans="1:36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</row>
    <row r="229" spans="1:36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</row>
    <row r="230" spans="1:36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</row>
    <row r="231" spans="1:36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</row>
    <row r="232" spans="1:36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</row>
    <row r="233" spans="1:36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</row>
    <row r="234" spans="1:36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</row>
    <row r="235" spans="1:36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</row>
    <row r="236" spans="1:36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</row>
    <row r="237" spans="1:36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</row>
    <row r="238" spans="1:36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</row>
    <row r="239" spans="1:36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</row>
    <row r="240" spans="1:36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</row>
    <row r="241" spans="1:36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</row>
    <row r="242" spans="1:36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</row>
    <row r="243" spans="1:36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</row>
    <row r="244" spans="1:36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</row>
    <row r="245" spans="1:36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</row>
    <row r="246" spans="1:36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</row>
    <row r="247" spans="1:36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</row>
    <row r="248" spans="1:36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</row>
    <row r="249" spans="1:36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</row>
    <row r="250" spans="1:36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</row>
    <row r="251" spans="1:36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</row>
    <row r="252" spans="1:36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</row>
    <row r="253" spans="1:36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</row>
    <row r="254" spans="1:36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</row>
    <row r="255" spans="1:36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</row>
    <row r="256" spans="1:36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</row>
    <row r="257" spans="1:36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</row>
    <row r="258" spans="1:36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</row>
    <row r="259" spans="1:36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</row>
    <row r="260" spans="1:36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</row>
    <row r="261" spans="1:36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</row>
    <row r="262" spans="1:36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</row>
    <row r="263" spans="1:36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</row>
    <row r="264" spans="1:36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</row>
    <row r="265" spans="1:36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</row>
    <row r="266" spans="1:36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</row>
    <row r="267" spans="1:36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</row>
    <row r="268" spans="1:36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</row>
    <row r="269" spans="1:36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</row>
    <row r="270" spans="1:36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</row>
    <row r="271" spans="1:36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</row>
    <row r="272" spans="1:36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</row>
    <row r="273" spans="1:36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</row>
    <row r="274" spans="1:36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</row>
    <row r="275" spans="1:36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</row>
    <row r="276" spans="1:36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</row>
    <row r="277" spans="1:36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</row>
    <row r="278" spans="1:36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</row>
    <row r="279" spans="1:36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</row>
    <row r="280" spans="1:36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</row>
    <row r="281" spans="1:36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</row>
    <row r="282" spans="1:36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</row>
    <row r="283" spans="1:36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</row>
    <row r="284" spans="1:36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</row>
    <row r="285" spans="1:36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</row>
    <row r="286" spans="1:36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</row>
    <row r="287" spans="1:36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</row>
    <row r="288" spans="1:36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</row>
    <row r="289" spans="1:36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</row>
    <row r="290" spans="1:36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</row>
    <row r="291" spans="1:36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</row>
    <row r="292" spans="1:36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</row>
    <row r="293" spans="1:36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</row>
    <row r="294" spans="1:36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</row>
    <row r="295" spans="1:36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</row>
    <row r="296" spans="1:36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</row>
    <row r="297" spans="1:36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</row>
    <row r="298" spans="1:36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</row>
    <row r="299" spans="1:36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</row>
    <row r="300" spans="1:36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</row>
    <row r="301" spans="1:36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</row>
    <row r="302" spans="1:36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</row>
    <row r="303" spans="1:36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</row>
    <row r="304" spans="1:36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</row>
    <row r="305" spans="1:36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</row>
    <row r="306" spans="1:36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</row>
    <row r="307" spans="1:36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</row>
    <row r="308" spans="1:36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</row>
    <row r="309" spans="1:36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</row>
    <row r="310" spans="1:36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</row>
    <row r="311" spans="1:36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</row>
    <row r="312" spans="1:36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</row>
    <row r="313" spans="1:36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</row>
    <row r="314" spans="1:36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</row>
    <row r="315" spans="1:36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</row>
    <row r="316" spans="1:36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</row>
    <row r="317" spans="1:36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</row>
    <row r="318" spans="1:36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</row>
    <row r="319" spans="1:36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</row>
    <row r="320" spans="1:36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</row>
    <row r="321" spans="1:36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</row>
    <row r="322" spans="1:36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</row>
    <row r="323" spans="1:36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</row>
    <row r="324" spans="1:36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</row>
    <row r="325" spans="1:36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</row>
    <row r="326" spans="1:36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</row>
    <row r="327" spans="1:36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</row>
    <row r="328" spans="1:36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</row>
    <row r="329" spans="1:36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</row>
    <row r="330" spans="1:36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</row>
    <row r="331" spans="1:36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</row>
    <row r="332" spans="1:36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</row>
    <row r="333" spans="1:36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</row>
    <row r="334" spans="1:36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</row>
    <row r="335" spans="1:36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</row>
    <row r="336" spans="1:36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</row>
    <row r="337" spans="1:36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</row>
    <row r="338" spans="1:36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</row>
    <row r="339" spans="1:36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</row>
    <row r="340" spans="1:36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</row>
    <row r="341" spans="1:36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</row>
    <row r="342" spans="1:36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</row>
    <row r="343" spans="1:36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</row>
    <row r="344" spans="1:36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</row>
    <row r="345" spans="1:36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</row>
    <row r="346" spans="1:36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</row>
    <row r="347" spans="1:36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</row>
    <row r="348" spans="1:36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</row>
    <row r="349" spans="1:36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</row>
    <row r="350" spans="1:36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</row>
    <row r="351" spans="1:36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</row>
    <row r="352" spans="1:36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</row>
    <row r="353" spans="1:36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</row>
    <row r="354" spans="1:36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</row>
    <row r="355" spans="1:36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</row>
    <row r="356" spans="1:36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</row>
    <row r="357" spans="1:36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</row>
    <row r="358" spans="1:36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</row>
    <row r="359" spans="1:36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</row>
    <row r="360" spans="1:36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</row>
    <row r="361" spans="1:36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</row>
    <row r="362" spans="1:36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</row>
    <row r="363" spans="1:36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</row>
    <row r="364" spans="1:36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</row>
    <row r="365" spans="1:36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</row>
    <row r="366" spans="1:36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</row>
    <row r="367" spans="1:36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</row>
    <row r="368" spans="1:36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</row>
    <row r="369" spans="1:36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</row>
    <row r="370" spans="1:36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</row>
    <row r="371" spans="1:36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</row>
    <row r="372" spans="1:36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</row>
    <row r="373" spans="1:36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</row>
    <row r="374" spans="1:36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</row>
    <row r="375" spans="1:36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</row>
    <row r="376" spans="1:36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</row>
    <row r="377" spans="1:36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</row>
    <row r="378" spans="1:36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</row>
    <row r="379" spans="1:36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</row>
    <row r="380" spans="1:36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</row>
    <row r="381" spans="1:36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</row>
    <row r="382" spans="1:36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</row>
    <row r="383" spans="1:36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</row>
    <row r="384" spans="1:36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</row>
    <row r="385" spans="1:36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</row>
    <row r="386" spans="1:36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</row>
    <row r="387" spans="1:36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</row>
    <row r="388" spans="1:36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</row>
    <row r="389" spans="1:36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</row>
    <row r="390" spans="1:36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</row>
    <row r="391" spans="1:36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</row>
    <row r="392" spans="1:36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</row>
    <row r="393" spans="1:36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</row>
    <row r="394" spans="1:36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</row>
    <row r="395" spans="1:36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</row>
    <row r="396" spans="1:36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</row>
    <row r="397" spans="1:36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</row>
    <row r="398" spans="1:36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</row>
    <row r="399" spans="1:36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</row>
    <row r="400" spans="1:36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</row>
    <row r="401" spans="1:36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</row>
    <row r="402" spans="1:36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</row>
    <row r="403" spans="1:36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</row>
    <row r="404" spans="1:36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</row>
    <row r="405" spans="1:36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</row>
    <row r="406" spans="1:36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</row>
    <row r="407" spans="1:36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</row>
    <row r="408" spans="1:36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</row>
    <row r="409" spans="1:36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</row>
    <row r="410" spans="1:36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</row>
    <row r="411" spans="1:36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</row>
    <row r="412" spans="1:36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</row>
    <row r="413" spans="1:36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</row>
    <row r="414" spans="1:36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</row>
    <row r="415" spans="1:36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</row>
    <row r="416" spans="1:36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</row>
    <row r="417" spans="1:36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</row>
    <row r="418" spans="1:36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</row>
    <row r="419" spans="1:36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</row>
    <row r="420" spans="1:36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</row>
    <row r="421" spans="1:36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</row>
    <row r="422" spans="1:36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</row>
    <row r="423" spans="1:36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</row>
    <row r="424" spans="1:36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</row>
    <row r="425" spans="1:36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</row>
    <row r="426" spans="1:36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</row>
    <row r="427" spans="1:36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</row>
    <row r="428" spans="1:36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</row>
    <row r="429" spans="1:36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</row>
    <row r="430" spans="1:36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</row>
    <row r="431" spans="1:36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</row>
    <row r="432" spans="1:36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</row>
    <row r="433" spans="1:36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</row>
    <row r="434" spans="1:36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</row>
    <row r="435" spans="1:36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</row>
    <row r="436" spans="1:36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</row>
    <row r="437" spans="1:36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</row>
    <row r="438" spans="1:36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</row>
    <row r="439" spans="1:36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</row>
    <row r="440" spans="1:36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</row>
    <row r="441" spans="1:36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</row>
    <row r="442" spans="1:36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</row>
    <row r="443" spans="1:36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</row>
    <row r="444" spans="1:36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</row>
    <row r="445" spans="1:36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</row>
    <row r="446" spans="1:36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</row>
    <row r="447" spans="1:36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</row>
    <row r="448" spans="1:36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</row>
    <row r="449" spans="1:36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</row>
    <row r="450" spans="1:36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</row>
    <row r="451" spans="1:36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</row>
    <row r="452" spans="1:36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</row>
    <row r="453" spans="1:36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</row>
    <row r="454" spans="1:36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</row>
    <row r="455" spans="1:36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</row>
    <row r="456" spans="1:36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</row>
    <row r="457" spans="1:36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</row>
    <row r="458" spans="1:36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</row>
    <row r="459" spans="1:36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</row>
    <row r="460" spans="1:36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</row>
    <row r="461" spans="1:36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</row>
    <row r="462" spans="1:36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</row>
    <row r="463" spans="1:36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</row>
    <row r="464" spans="1:36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</row>
    <row r="465" spans="1:36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</row>
    <row r="466" spans="1:36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</row>
    <row r="467" spans="1:36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</row>
    <row r="468" spans="1:36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</row>
    <row r="469" spans="1:36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</row>
    <row r="470" spans="1:36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</row>
    <row r="471" spans="1:36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</row>
    <row r="472" spans="1:36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</row>
    <row r="473" spans="1:36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</row>
    <row r="474" spans="1:36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</row>
    <row r="475" spans="1:36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</row>
    <row r="476" spans="1:36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</row>
    <row r="477" spans="1:36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</row>
    <row r="478" spans="1:36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</row>
    <row r="479" spans="1:36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</row>
    <row r="480" spans="1:36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</row>
    <row r="481" spans="1:36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</row>
    <row r="482" spans="1:36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</row>
    <row r="483" spans="1:36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</row>
    <row r="484" spans="1:36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</row>
    <row r="485" spans="1:36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</row>
    <row r="486" spans="1:36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</row>
    <row r="487" spans="1:36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</row>
    <row r="488" spans="1:36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</row>
    <row r="489" spans="1:36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</row>
    <row r="490" spans="1:36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</row>
    <row r="491" spans="1:36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</row>
    <row r="492" spans="1:36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</row>
    <row r="493" spans="1:36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</row>
    <row r="494" spans="1:36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</row>
    <row r="495" spans="1:36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</row>
    <row r="496" spans="1:36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</row>
    <row r="497" spans="1:36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</row>
    <row r="498" spans="1:36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</row>
    <row r="499" spans="1:36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</row>
    <row r="500" spans="1:36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</row>
    <row r="501" spans="1:36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</row>
    <row r="502" spans="1:36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</row>
    <row r="503" spans="1:36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</row>
    <row r="504" spans="1:36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</row>
    <row r="505" spans="1:36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</row>
    <row r="506" spans="1:36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</row>
    <row r="507" spans="1:36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</row>
    <row r="508" spans="1:36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</row>
    <row r="509" spans="1:36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</row>
    <row r="510" spans="1:36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</row>
    <row r="511" spans="1:36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</row>
    <row r="512" spans="1:36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</row>
    <row r="513" spans="1:36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</row>
    <row r="514" spans="1:36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</row>
    <row r="515" spans="1:36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</row>
    <row r="516" spans="1:36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</row>
    <row r="517" spans="1:36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</row>
    <row r="518" spans="1:36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</row>
    <row r="519" spans="1:36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</row>
    <row r="520" spans="1:36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</row>
    <row r="521" spans="1:36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</row>
    <row r="522" spans="1:36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</row>
    <row r="523" spans="1:36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</row>
    <row r="524" spans="1:36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</row>
    <row r="525" spans="1:36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</row>
    <row r="526" spans="1:36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</row>
    <row r="527" spans="1:36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</row>
    <row r="528" spans="1:36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</row>
    <row r="529" spans="1:36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</row>
    <row r="530" spans="1:36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</row>
    <row r="531" spans="1:36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</row>
    <row r="532" spans="1:36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</row>
    <row r="533" spans="1:36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</row>
    <row r="534" spans="1:36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</row>
    <row r="535" spans="1:36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</row>
    <row r="536" spans="1:36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</row>
    <row r="537" spans="1:36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</row>
    <row r="538" spans="1:36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</row>
    <row r="539" spans="1:36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</row>
    <row r="540" spans="1:36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</row>
    <row r="541" spans="1:36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</row>
    <row r="542" spans="1:36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</row>
    <row r="543" spans="1:36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</row>
    <row r="544" spans="1:36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</row>
    <row r="545" spans="1:36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</row>
    <row r="546" spans="1:36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</row>
    <row r="547" spans="1:36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</row>
    <row r="548" spans="1:36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</row>
    <row r="549" spans="1:36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</row>
    <row r="550" spans="1:36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</row>
    <row r="551" spans="1:36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</row>
    <row r="552" spans="1:36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</row>
    <row r="553" spans="1:36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</row>
    <row r="554" spans="1:36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</row>
    <row r="555" spans="1:36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</row>
    <row r="556" spans="1:36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</row>
    <row r="557" spans="1:36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</row>
    <row r="558" spans="1:36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</row>
    <row r="559" spans="1:36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</row>
    <row r="560" spans="1:36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</row>
    <row r="561" spans="1:36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</row>
    <row r="562" spans="1:36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</row>
    <row r="563" spans="1:36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</row>
    <row r="564" spans="1:36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</row>
    <row r="565" spans="1:36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</row>
    <row r="566" spans="1:36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</row>
    <row r="567" spans="1:36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</row>
    <row r="568" spans="1:36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</row>
    <row r="569" spans="1:36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</row>
    <row r="570" spans="1:36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</row>
    <row r="571" spans="1:36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</row>
    <row r="572" spans="1:36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</row>
    <row r="573" spans="1:36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</row>
    <row r="574" spans="1:36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</row>
    <row r="575" spans="1:36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</row>
    <row r="576" spans="1:36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</row>
    <row r="577" spans="1:36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</row>
    <row r="578" spans="1:36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</row>
    <row r="579" spans="1:36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</row>
    <row r="580" spans="1:36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</row>
    <row r="581" spans="1:36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</row>
    <row r="582" spans="1:36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</row>
    <row r="583" spans="1:36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</row>
    <row r="584" spans="1:36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</row>
    <row r="585" spans="1:36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</row>
    <row r="586" spans="1:36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</row>
    <row r="587" spans="1:36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</row>
    <row r="588" spans="1:36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</row>
    <row r="589" spans="1:36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</row>
    <row r="590" spans="1:36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</row>
    <row r="591" spans="1:36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</row>
    <row r="592" spans="1:36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</row>
    <row r="593" spans="1:36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</row>
    <row r="594" spans="1:36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</row>
    <row r="595" spans="1:36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</row>
    <row r="596" spans="1:36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</row>
    <row r="597" spans="1:36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</row>
    <row r="598" spans="1:36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</row>
    <row r="599" spans="1:36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</row>
    <row r="600" spans="1:36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</row>
    <row r="601" spans="1:36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</row>
    <row r="602" spans="1:36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</row>
    <row r="603" spans="1:36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</row>
    <row r="604" spans="1:36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</row>
    <row r="605" spans="1:36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</row>
    <row r="606" spans="1:36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</row>
    <row r="607" spans="1:36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</row>
    <row r="608" spans="1:36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</row>
    <row r="609" spans="1:36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</row>
    <row r="610" spans="1:36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</row>
    <row r="611" spans="1:36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</row>
    <row r="612" spans="1:36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</row>
    <row r="613" spans="1:36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</row>
    <row r="614" spans="1:36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</row>
    <row r="615" spans="1:36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</row>
    <row r="616" spans="1:36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</row>
    <row r="617" spans="1:36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</row>
    <row r="618" spans="1:36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</row>
    <row r="619" spans="1:36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</row>
    <row r="620" spans="1:36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</row>
    <row r="621" spans="1:36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</row>
    <row r="622" spans="1:36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</row>
    <row r="623" spans="1:36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</row>
    <row r="624" spans="1:36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</row>
    <row r="625" spans="1:36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</row>
    <row r="626" spans="1:36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</row>
    <row r="627" spans="1:36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</row>
    <row r="628" spans="1:36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</row>
    <row r="629" spans="1:36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</row>
    <row r="630" spans="1:36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</row>
    <row r="631" spans="1:36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</row>
    <row r="632" spans="1:36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</row>
    <row r="633" spans="1:36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</row>
    <row r="634" spans="1:36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</row>
    <row r="635" spans="1:36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</row>
    <row r="636" spans="1:36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</row>
    <row r="637" spans="1:36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</row>
    <row r="638" spans="1:36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</row>
    <row r="639" spans="1:36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</row>
    <row r="640" spans="1:36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</row>
    <row r="641" spans="1:36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</row>
    <row r="642" spans="1:36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</row>
    <row r="643" spans="1:36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</row>
    <row r="644" spans="1:36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</row>
    <row r="645" spans="1:36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</row>
    <row r="646" spans="1:36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</row>
    <row r="647" spans="1:36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</row>
    <row r="648" spans="1:36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</row>
    <row r="649" spans="1:36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</row>
    <row r="650" spans="1:36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</row>
    <row r="651" spans="1:36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</row>
    <row r="652" spans="1:36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</row>
    <row r="653" spans="1:36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</row>
    <row r="654" spans="1:36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</row>
    <row r="655" spans="1:36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</row>
    <row r="656" spans="1:36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</row>
    <row r="657" spans="1:36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</row>
    <row r="658" spans="1:36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</row>
    <row r="659" spans="1:36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</row>
    <row r="660" spans="1:36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</row>
    <row r="661" spans="1:36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</row>
    <row r="662" spans="1:36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</row>
    <row r="663" spans="1:36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</row>
    <row r="664" spans="1:36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</row>
    <row r="665" spans="1:36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</row>
    <row r="666" spans="1:36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</row>
    <row r="667" spans="1:36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</row>
    <row r="668" spans="1:36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</row>
    <row r="669" spans="1:36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</row>
    <row r="670" spans="1:36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</row>
    <row r="671" spans="1:36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</row>
    <row r="672" spans="1:36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</row>
    <row r="673" spans="1:36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</row>
    <row r="674" spans="1:36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</row>
    <row r="675" spans="1:36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</row>
    <row r="676" spans="1:36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</row>
    <row r="677" spans="1:36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</row>
    <row r="678" spans="1:36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</row>
    <row r="679" spans="1:36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</row>
    <row r="680" spans="1:36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</row>
    <row r="681" spans="1:36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</row>
    <row r="682" spans="1:36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</row>
    <row r="683" spans="1:36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</row>
    <row r="684" spans="1:36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</row>
    <row r="685" spans="1:36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</row>
    <row r="686" spans="1:36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</row>
    <row r="687" spans="1:36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</row>
    <row r="688" spans="1:36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</row>
    <row r="689" spans="1:36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</row>
    <row r="690" spans="1:36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</row>
    <row r="691" spans="1:36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</row>
    <row r="692" spans="1:36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</row>
    <row r="693" spans="1:36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</row>
    <row r="694" spans="1:36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</row>
    <row r="695" spans="1:36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</row>
    <row r="696" spans="1:36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</row>
    <row r="697" spans="1:36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</row>
    <row r="698" spans="1:36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</row>
    <row r="699" spans="1:36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</row>
    <row r="700" spans="1:36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</row>
    <row r="701" spans="1:36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</row>
    <row r="702" spans="1:36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</row>
    <row r="703" spans="1:36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</row>
    <row r="704" spans="1:36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</row>
    <row r="705" spans="1:36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</row>
    <row r="706" spans="1:36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</row>
    <row r="707" spans="1:36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</row>
    <row r="708" spans="1:36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</row>
    <row r="709" spans="1:36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</row>
    <row r="710" spans="1:36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</row>
    <row r="711" spans="1:36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</row>
    <row r="712" spans="1:36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</row>
    <row r="713" spans="1:36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</row>
    <row r="714" spans="1:36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</row>
    <row r="715" spans="1:36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</row>
    <row r="716" spans="1:36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</row>
    <row r="717" spans="1:36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</row>
    <row r="718" spans="1:36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</row>
    <row r="719" spans="1:36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</row>
    <row r="720" spans="1:36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</row>
    <row r="721" spans="1:36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</row>
    <row r="722" spans="1:36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</row>
    <row r="723" spans="1:36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</row>
    <row r="724" spans="1:36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</row>
    <row r="725" spans="1:36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</row>
    <row r="726" spans="1:36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</row>
    <row r="727" spans="1:36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</row>
    <row r="728" spans="1:36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</row>
    <row r="729" spans="1:36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</row>
    <row r="730" spans="1:36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</row>
    <row r="731" spans="1:36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</row>
    <row r="732" spans="1:36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</row>
    <row r="733" spans="1:36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</row>
    <row r="734" spans="1:36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</row>
    <row r="735" spans="1:36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</row>
    <row r="736" spans="1:36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</row>
    <row r="737" spans="1:36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</row>
    <row r="738" spans="1:36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</row>
    <row r="739" spans="1:36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</row>
    <row r="740" spans="1:36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</row>
    <row r="741" spans="1:36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</row>
    <row r="742" spans="1:36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</row>
    <row r="743" spans="1:36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</row>
    <row r="744" spans="1:36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</row>
    <row r="745" spans="1:36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</row>
    <row r="746" spans="1:36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</row>
    <row r="747" spans="1:36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</row>
    <row r="748" spans="1:36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</row>
    <row r="749" spans="1:36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</row>
    <row r="750" spans="1:36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</row>
    <row r="751" spans="1:36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</row>
    <row r="752" spans="1:36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</row>
    <row r="753" spans="1:36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</row>
    <row r="754" spans="1:36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</row>
    <row r="755" spans="1:36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</row>
    <row r="756" spans="1:36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</row>
    <row r="757" spans="1:36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</row>
    <row r="758" spans="1:36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</row>
    <row r="759" spans="1:36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</row>
    <row r="760" spans="1:36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</row>
    <row r="761" spans="1:36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</row>
    <row r="762" spans="1:36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</row>
    <row r="763" spans="1:36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</row>
    <row r="764" spans="1:36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</row>
    <row r="765" spans="1:36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</row>
    <row r="766" spans="1:36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</row>
    <row r="767" spans="1:36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</row>
    <row r="768" spans="1:36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</row>
    <row r="769" spans="1:36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</row>
    <row r="770" spans="1:36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</row>
    <row r="771" spans="1:36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</row>
    <row r="772" spans="1:36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</row>
    <row r="773" spans="1:36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</row>
    <row r="774" spans="1:36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</row>
    <row r="775" spans="1:36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</row>
    <row r="776" spans="1:36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</row>
    <row r="777" spans="1:36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</row>
    <row r="778" spans="1:36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</row>
    <row r="779" spans="1:36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</row>
    <row r="780" spans="1:36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</row>
    <row r="781" spans="1:36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</row>
    <row r="782" spans="1:36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</row>
    <row r="783" spans="1:36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</row>
    <row r="784" spans="1:36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</row>
    <row r="785" spans="1:36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</row>
    <row r="786" spans="1:36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</row>
    <row r="787" spans="1:36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</row>
    <row r="788" spans="1:36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</row>
    <row r="789" spans="1:36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</row>
    <row r="790" spans="1:36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</row>
    <row r="791" spans="1:36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</row>
    <row r="792" spans="1:36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</row>
    <row r="793" spans="1:36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</row>
    <row r="794" spans="1:36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</row>
    <row r="795" spans="1:36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</row>
    <row r="796" spans="1:36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</row>
    <row r="797" spans="1:36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</row>
    <row r="798" spans="1:36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</row>
    <row r="799" spans="1:36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</row>
    <row r="800" spans="1:36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</row>
    <row r="801" spans="1:36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</row>
    <row r="802" spans="1:36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</row>
    <row r="803" spans="1:36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</row>
    <row r="804" spans="1:36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</row>
    <row r="805" spans="1:36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</row>
    <row r="806" spans="1:36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</row>
    <row r="807" spans="1:36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</row>
    <row r="808" spans="1:36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</row>
    <row r="809" spans="1:36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</row>
    <row r="810" spans="1:36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</row>
    <row r="811" spans="1:36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</row>
    <row r="812" spans="1:36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</row>
    <row r="813" spans="1:36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</row>
    <row r="814" spans="1:36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</row>
    <row r="815" spans="1:36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</row>
    <row r="816" spans="1:36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</row>
    <row r="817" spans="1:36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</row>
    <row r="818" spans="1:36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</row>
    <row r="819" spans="1:36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</row>
    <row r="820" spans="1:36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</row>
    <row r="821" spans="1:36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</row>
    <row r="822" spans="1:36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</row>
    <row r="823" spans="1:36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</row>
    <row r="824" spans="1:36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</row>
    <row r="825" spans="1:36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</row>
    <row r="826" spans="1:36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</row>
    <row r="827" spans="1:36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</row>
    <row r="828" spans="1:36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</row>
    <row r="829" spans="1:36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</row>
    <row r="830" spans="1:36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</row>
    <row r="831" spans="1:36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</row>
    <row r="832" spans="1:36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</row>
    <row r="833" spans="1:36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</row>
    <row r="834" spans="1:36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</row>
    <row r="835" spans="1:36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</row>
    <row r="836" spans="1:36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</row>
    <row r="837" spans="1:36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</row>
    <row r="838" spans="1:36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</row>
    <row r="839" spans="1:36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</row>
    <row r="840" spans="1:36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</row>
    <row r="841" spans="1:36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</row>
    <row r="842" spans="1:36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</row>
    <row r="843" spans="1:36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</row>
    <row r="844" spans="1:36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</row>
    <row r="845" spans="1:36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</row>
    <row r="846" spans="1:36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</row>
    <row r="847" spans="1:36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</row>
    <row r="848" spans="1:36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</row>
    <row r="849" spans="1:36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</row>
    <row r="850" spans="1:36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</row>
    <row r="851" spans="1:36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</row>
    <row r="852" spans="1:36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</row>
    <row r="853" spans="1:36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</row>
    <row r="854" spans="1:36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</row>
    <row r="855" spans="1:36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</row>
    <row r="856" spans="1:36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</row>
    <row r="857" spans="1:36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</row>
    <row r="858" spans="1:36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</row>
    <row r="859" spans="1:36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</row>
    <row r="860" spans="1:36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</row>
    <row r="861" spans="1:36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</row>
    <row r="862" spans="1:36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</row>
    <row r="863" spans="1:36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</row>
    <row r="864" spans="1:36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</row>
    <row r="865" spans="1:36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</row>
    <row r="866" spans="1:36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</row>
    <row r="867" spans="1:36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</row>
    <row r="868" spans="1:36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</row>
    <row r="869" spans="1:36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</row>
    <row r="870" spans="1:36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</row>
    <row r="871" spans="1:36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</row>
    <row r="872" spans="1:36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</row>
    <row r="873" spans="1:36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</row>
    <row r="874" spans="1:36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</row>
    <row r="875" spans="1:36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</row>
    <row r="876" spans="1:36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</row>
    <row r="877" spans="1:36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</row>
    <row r="878" spans="1:36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</row>
    <row r="879" spans="1:36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</row>
    <row r="880" spans="1:36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</row>
    <row r="881" spans="1:36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</row>
    <row r="882" spans="1:36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</row>
    <row r="883" spans="1:36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</row>
    <row r="884" spans="1:36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</row>
    <row r="885" spans="1:36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</row>
    <row r="886" spans="1:36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</row>
    <row r="887" spans="1:36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</row>
    <row r="888" spans="1:36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</row>
    <row r="889" spans="1:36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</row>
    <row r="890" spans="1:36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</row>
    <row r="891" spans="1:36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</row>
    <row r="892" spans="1:36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</row>
    <row r="893" spans="1:36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</row>
    <row r="894" spans="1:36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</row>
    <row r="895" spans="1:36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</row>
    <row r="896" spans="1:36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</row>
    <row r="897" spans="1:36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</row>
    <row r="898" spans="1:36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</row>
    <row r="899" spans="1:36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</row>
    <row r="900" spans="1:36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</row>
    <row r="901" spans="1:36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</row>
    <row r="902" spans="1:36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</row>
    <row r="903" spans="1:36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</row>
    <row r="904" spans="1:36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</row>
    <row r="905" spans="1:36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</row>
    <row r="906" spans="1:36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</row>
    <row r="907" spans="1:36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</row>
    <row r="908" spans="1:36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</row>
    <row r="909" spans="1:36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</row>
    <row r="910" spans="1:36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</row>
    <row r="911" spans="1:36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</row>
    <row r="912" spans="1:36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</row>
    <row r="913" spans="1:36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</row>
    <row r="914" spans="1:36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</row>
    <row r="915" spans="1:36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</row>
    <row r="916" spans="1:36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</row>
    <row r="917" spans="1:36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</row>
    <row r="918" spans="1:36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</row>
    <row r="919" spans="1:36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</row>
    <row r="920" spans="1:36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</row>
    <row r="921" spans="1:36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</row>
    <row r="922" spans="1:36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</row>
    <row r="923" spans="1:36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</row>
    <row r="924" spans="1:36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</row>
    <row r="925" spans="1:36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</row>
    <row r="926" spans="1:36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</row>
    <row r="927" spans="1:36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</row>
    <row r="928" spans="1:36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</row>
    <row r="929" spans="1:36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</row>
    <row r="930" spans="1:36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</row>
    <row r="931" spans="1:36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</row>
    <row r="932" spans="1:36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</row>
    <row r="933" spans="1:36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</row>
    <row r="934" spans="1:36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</row>
    <row r="935" spans="1:36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</row>
    <row r="936" spans="1:36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</row>
    <row r="937" spans="1:36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</row>
    <row r="938" spans="1:36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</row>
    <row r="939" spans="1:36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</row>
    <row r="940" spans="1:36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</row>
    <row r="941" spans="1:36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</row>
    <row r="942" spans="1:36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</row>
    <row r="943" spans="1:36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</row>
    <row r="944" spans="1:36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</row>
    <row r="945" spans="1:36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</row>
    <row r="946" spans="1:36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</row>
    <row r="947" spans="1:36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</row>
    <row r="948" spans="1:36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</row>
    <row r="949" spans="1:36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</row>
    <row r="950" spans="1:36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</row>
    <row r="951" spans="1:36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</row>
    <row r="952" spans="1:36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</row>
    <row r="953" spans="1:36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</row>
    <row r="954" spans="1:36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</row>
    <row r="955" spans="1:36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</row>
    <row r="956" spans="1:36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</row>
    <row r="957" spans="1:36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</row>
    <row r="958" spans="1:36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</row>
    <row r="959" spans="1:36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</row>
    <row r="960" spans="1:36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</row>
    <row r="961" spans="1:36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</row>
    <row r="962" spans="1:36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</row>
    <row r="963" spans="1:36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</row>
    <row r="964" spans="1:36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</row>
    <row r="965" spans="1:36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</row>
    <row r="966" spans="1:36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</row>
    <row r="967" spans="1:36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</row>
    <row r="968" spans="1:36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</row>
    <row r="969" spans="1:36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</row>
    <row r="970" spans="1:36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</row>
    <row r="971" spans="1:36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</row>
    <row r="972" spans="1:36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</row>
    <row r="973" spans="1:36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</row>
    <row r="974" spans="1:36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</row>
    <row r="975" spans="1:36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</row>
    <row r="976" spans="1:36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</row>
    <row r="977" spans="1:36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</row>
    <row r="978" spans="1:36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</row>
    <row r="979" spans="1:36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</row>
    <row r="980" spans="1:36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</row>
    <row r="981" spans="1:36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</row>
    <row r="982" spans="1:36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</row>
    <row r="983" spans="1:36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</row>
    <row r="984" spans="1:36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</row>
    <row r="985" spans="1:36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</row>
    <row r="986" spans="1:36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</row>
    <row r="987" spans="1:36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</row>
    <row r="988" spans="1:36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</row>
    <row r="989" spans="1:36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</row>
    <row r="990" spans="1:36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</row>
    <row r="991" spans="1:36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</row>
    <row r="992" spans="1:36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</row>
    <row r="993" spans="1:36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</row>
    <row r="994" spans="1:36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</row>
    <row r="995" spans="1:36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</row>
    <row r="996" spans="1:36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</row>
    <row r="997" spans="1:36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</row>
    <row r="998" spans="1:36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</row>
    <row r="999" spans="1:36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</row>
    <row r="1000" spans="1:36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</row>
  </sheetData>
  <mergeCells count="7">
    <mergeCell ref="AA1:AG1"/>
    <mergeCell ref="B2:E2"/>
    <mergeCell ref="F2:I2"/>
    <mergeCell ref="J2:M2"/>
    <mergeCell ref="N2:Q2"/>
    <mergeCell ref="R2:U2"/>
    <mergeCell ref="V2:Y2"/>
  </mergeCells>
  <conditionalFormatting sqref="E4:E8 I3 I5:I8 M3:M4 M6:M8 Q3:Q5 Q7:Q8 U3:U6 U8 Y3:Y7">
    <cfRule type="cellIs" dxfId="14" priority="1" stopIfTrue="1" operator="equal">
      <formula>"g"</formula>
    </cfRule>
  </conditionalFormatting>
  <conditionalFormatting sqref="E4:E8 I3 I5:I8 M3:M4 M6:M8 Q3:Q5 Q7:Q8 U3:U6 U8 Y3:Y7">
    <cfRule type="cellIs" dxfId="13" priority="2" stopIfTrue="1" operator="equal">
      <formula>"d"</formula>
    </cfRule>
  </conditionalFormatting>
  <conditionalFormatting sqref="E4:E8 I3 I5:I8 M3:M4 M6:M8 Q3:Q5 Q7:Q8 U3:U6 U8 Y3:Y7">
    <cfRule type="cellIs" dxfId="12" priority="3" stopIfTrue="1" operator="equal">
      <formula>"v"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11770-E179-EB48-B7A3-17A436431DCF}">
  <dimension ref="A1:AK1000"/>
  <sheetViews>
    <sheetView zoomScale="128" zoomScaleNormal="128" workbookViewId="0">
      <selection activeCell="AL7" sqref="AL7"/>
    </sheetView>
  </sheetViews>
  <sheetFormatPr defaultColWidth="13.5" defaultRowHeight="15.75"/>
  <cols>
    <col min="1" max="1" width="14.375" style="16" customWidth="1"/>
    <col min="2" max="4" width="1.875" style="16" customWidth="1"/>
    <col min="5" max="5" width="3" style="16" customWidth="1"/>
    <col min="6" max="8" width="1.875" style="16" customWidth="1"/>
    <col min="9" max="9" width="3.125" style="16" customWidth="1"/>
    <col min="10" max="25" width="1.875" style="16" customWidth="1"/>
    <col min="26" max="26" width="0.875" style="16" customWidth="1"/>
    <col min="27" max="30" width="1.875" style="16" customWidth="1"/>
    <col min="31" max="31" width="1.5" style="16" customWidth="1"/>
    <col min="32" max="32" width="1.875" style="16" customWidth="1"/>
    <col min="33" max="33" width="3.125" style="16" customWidth="1"/>
    <col min="34" max="34" width="0.5" style="16" customWidth="1"/>
    <col min="35" max="35" width="1.875" style="16" customWidth="1"/>
    <col min="36" max="36" width="0.5" style="16" customWidth="1"/>
    <col min="37" max="37" width="1.875" style="16" customWidth="1"/>
    <col min="38" max="16384" width="13.5" style="16"/>
  </cols>
  <sheetData>
    <row r="1" spans="1:37" ht="16.5" customHeight="1" thickBot="1">
      <c r="A1" s="12" t="s">
        <v>92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40">
        <v>43786</v>
      </c>
      <c r="AB1" s="141"/>
      <c r="AC1" s="141"/>
      <c r="AD1" s="141"/>
      <c r="AE1" s="141"/>
      <c r="AF1" s="141"/>
      <c r="AG1" s="141"/>
      <c r="AH1" s="13"/>
      <c r="AI1" s="14"/>
      <c r="AJ1" s="15"/>
    </row>
    <row r="2" spans="1:37" ht="33.75" customHeight="1" thickTop="1" thickBot="1">
      <c r="A2" s="89" t="s">
        <v>80</v>
      </c>
      <c r="B2" s="144" t="str">
        <f>(A3)</f>
        <v>Trischler Róbert</v>
      </c>
      <c r="C2" s="139"/>
      <c r="D2" s="139"/>
      <c r="E2" s="139"/>
      <c r="F2" s="138" t="str">
        <f>(A4)</f>
        <v>Debreczy Zozó</v>
      </c>
      <c r="G2" s="139"/>
      <c r="H2" s="139"/>
      <c r="I2" s="139"/>
      <c r="J2" s="138" t="str">
        <f>(A5)</f>
        <v>Kondor Balázs</v>
      </c>
      <c r="K2" s="139"/>
      <c r="L2" s="139"/>
      <c r="M2" s="139"/>
      <c r="N2" s="138" t="str">
        <f>(A6)</f>
        <v>Váradi László</v>
      </c>
      <c r="O2" s="139"/>
      <c r="P2" s="139"/>
      <c r="Q2" s="139"/>
      <c r="R2" s="138" t="str">
        <f>(A7)</f>
        <v>Mihály Zoltán</v>
      </c>
      <c r="S2" s="139"/>
      <c r="T2" s="139"/>
      <c r="U2" s="139"/>
      <c r="V2" s="138" t="str">
        <f>(A8)</f>
        <v>pihen</v>
      </c>
      <c r="W2" s="139"/>
      <c r="X2" s="139"/>
      <c r="Y2" s="139"/>
      <c r="Z2" s="18"/>
      <c r="AA2" s="19" t="s">
        <v>81</v>
      </c>
      <c r="AB2" s="20" t="s">
        <v>82</v>
      </c>
      <c r="AC2" s="20" t="s">
        <v>83</v>
      </c>
      <c r="AD2" s="20" t="s">
        <v>84</v>
      </c>
      <c r="AE2" s="99" t="s">
        <v>85</v>
      </c>
      <c r="AF2" s="99" t="s">
        <v>86</v>
      </c>
      <c r="AG2" s="21" t="s">
        <v>87</v>
      </c>
      <c r="AH2" s="13"/>
      <c r="AI2" s="22" t="s">
        <v>88</v>
      </c>
      <c r="AJ2" s="23"/>
      <c r="AK2" s="24" t="s">
        <v>89</v>
      </c>
    </row>
    <row r="3" spans="1:37" ht="16.5" customHeight="1" thickTop="1">
      <c r="A3" s="116" t="s">
        <v>18</v>
      </c>
      <c r="B3" s="26"/>
      <c r="C3" s="27"/>
      <c r="D3" s="27"/>
      <c r="E3" s="27"/>
      <c r="F3" s="28">
        <v>5</v>
      </c>
      <c r="G3" s="31">
        <f>(N26)</f>
        <v>1</v>
      </c>
      <c r="H3" s="31">
        <f>(P26)</f>
        <v>0</v>
      </c>
      <c r="I3" s="30" t="str">
        <f>IF(G3=".","-",IF(G3&gt;H3,"g",IF(G3=H3,"d","v")))</f>
        <v>g</v>
      </c>
      <c r="J3" s="28">
        <v>4</v>
      </c>
      <c r="K3" s="31">
        <f>(N24)</f>
        <v>3</v>
      </c>
      <c r="L3" s="31">
        <f>(P24)</f>
        <v>0</v>
      </c>
      <c r="M3" s="30" t="str">
        <f t="shared" ref="M3:M4" si="0">IF(K3=".","-",IF(K3&gt;L3,"g",IF(K3=L3,"d","v")))</f>
        <v>g</v>
      </c>
      <c r="N3" s="28">
        <v>3</v>
      </c>
      <c r="O3" s="31">
        <f>(N19)</f>
        <v>3</v>
      </c>
      <c r="P3" s="31">
        <f>(P19)</f>
        <v>1</v>
      </c>
      <c r="Q3" s="30" t="str">
        <f t="shared" ref="Q3:Q5" si="1">IF(O3=".","-",IF(O3&gt;P3,"g",IF(O3=P3,"d","v")))</f>
        <v>g</v>
      </c>
      <c r="R3" s="28">
        <v>2</v>
      </c>
      <c r="S3" s="31">
        <f>(N16)</f>
        <v>1</v>
      </c>
      <c r="T3" s="31">
        <f>(P16)</f>
        <v>1</v>
      </c>
      <c r="U3" s="30" t="str">
        <f t="shared" ref="U3:U6" si="2">IF(S3=".","-",IF(S3&gt;T3,"g",IF(S3=T3,"d","v")))</f>
        <v>d</v>
      </c>
      <c r="V3" s="28">
        <v>1</v>
      </c>
      <c r="W3" s="31" t="str">
        <f>(N10)</f>
        <v>.</v>
      </c>
      <c r="X3" s="31" t="str">
        <f>(P10)</f>
        <v>.</v>
      </c>
      <c r="Y3" s="30" t="str">
        <f t="shared" ref="Y3:Y7" si="3">IF(W3=".","-",IF(W3&gt;X3,"g",IF(W3=X3,"d","v")))</f>
        <v>-</v>
      </c>
      <c r="Z3" s="32"/>
      <c r="AA3">
        <f t="shared" ref="AA3:AA8" si="4">SUM(AB3:AD3)</f>
        <v>4</v>
      </c>
      <c r="AB3">
        <f t="shared" ref="AB3:AB8" si="5">COUNTIF(B3:Y3,"g")</f>
        <v>3</v>
      </c>
      <c r="AC3">
        <f t="shared" ref="AC3:AC8" si="6">COUNTIF(B3:Y3,"d")</f>
        <v>1</v>
      </c>
      <c r="AD3">
        <f t="shared" ref="AD3:AD8" si="7">COUNTIF(B3:Y3,"v")</f>
        <v>0</v>
      </c>
      <c r="AE3" s="33">
        <f t="shared" ref="AE3:AF3" si="8">SUM(IF(G3&lt;&gt;".",G3)+IF(K3&lt;&gt;".",K3)+IF(O3&lt;&gt;".",O3)+IF(S3&lt;&gt;".",S3)+IF(W3&lt;&gt;".",W3))</f>
        <v>8</v>
      </c>
      <c r="AF3" s="33">
        <f t="shared" si="8"/>
        <v>2</v>
      </c>
      <c r="AG3" s="34">
        <f t="shared" ref="AG3:AG8" si="9">SUM(AB3*3+AC3*1)</f>
        <v>10</v>
      </c>
      <c r="AH3" s="13"/>
      <c r="AI3" s="35">
        <f t="shared" ref="AI3:AI8" si="10">RANK(AG3,$AG$3:$AG$8,0)</f>
        <v>1</v>
      </c>
      <c r="AJ3" s="36"/>
      <c r="AK3" s="37">
        <f t="shared" ref="AK3:AK8" si="11">SUM(AE3-AF3)</f>
        <v>6</v>
      </c>
    </row>
    <row r="4" spans="1:37" ht="15.75" customHeight="1">
      <c r="A4" s="116" t="s">
        <v>8</v>
      </c>
      <c r="B4" s="39">
        <v>5</v>
      </c>
      <c r="C4" s="29">
        <f>(P26)</f>
        <v>0</v>
      </c>
      <c r="D4" s="29">
        <f>(N26)</f>
        <v>1</v>
      </c>
      <c r="E4" s="43" t="str">
        <f t="shared" ref="E4:E8" si="12">IF(C4=".","-",IF(C4&gt;D4,"g",IF(C4=D4,"d","v")))</f>
        <v>v</v>
      </c>
      <c r="F4" s="41"/>
      <c r="G4" s="42"/>
      <c r="H4" s="42"/>
      <c r="I4" s="42"/>
      <c r="J4" s="39">
        <v>3</v>
      </c>
      <c r="K4" s="29">
        <f>(N18)</f>
        <v>1</v>
      </c>
      <c r="L4" s="29">
        <f>(P18)</f>
        <v>1</v>
      </c>
      <c r="M4" s="43" t="str">
        <f t="shared" si="0"/>
        <v>d</v>
      </c>
      <c r="N4" s="39">
        <v>2</v>
      </c>
      <c r="O4" s="29">
        <f>(N15)</f>
        <v>0</v>
      </c>
      <c r="P4" s="29">
        <f>(P15)</f>
        <v>1</v>
      </c>
      <c r="Q4" s="43" t="str">
        <f t="shared" si="1"/>
        <v>v</v>
      </c>
      <c r="R4" s="39">
        <v>1</v>
      </c>
      <c r="S4" s="29">
        <f>(N12)</f>
        <v>1</v>
      </c>
      <c r="T4" s="29">
        <f>(P12)</f>
        <v>0</v>
      </c>
      <c r="U4" s="43" t="str">
        <f t="shared" si="2"/>
        <v>g</v>
      </c>
      <c r="V4" s="39">
        <v>4</v>
      </c>
      <c r="W4" s="29" t="str">
        <f>(N23)</f>
        <v>.</v>
      </c>
      <c r="X4" s="29" t="str">
        <f>(P23)</f>
        <v>.</v>
      </c>
      <c r="Y4" s="43" t="str">
        <f t="shared" si="3"/>
        <v>-</v>
      </c>
      <c r="Z4" s="44"/>
      <c r="AA4">
        <f t="shared" si="4"/>
        <v>4</v>
      </c>
      <c r="AB4">
        <f t="shared" si="5"/>
        <v>1</v>
      </c>
      <c r="AC4">
        <f t="shared" si="6"/>
        <v>1</v>
      </c>
      <c r="AD4">
        <f t="shared" si="7"/>
        <v>2</v>
      </c>
      <c r="AE4" s="100">
        <f t="shared" ref="AE4:AF4" si="13">SUM(IF(C4&lt;&gt;".",C4)+IF(K4&lt;&gt;".",K4)+IF(O4&lt;&gt;".",O4)+IF(S4&lt;&gt;".",S4)+IF(W4&lt;&gt;".",W4))</f>
        <v>2</v>
      </c>
      <c r="AF4" s="100">
        <f t="shared" si="13"/>
        <v>3</v>
      </c>
      <c r="AG4" s="45">
        <f t="shared" si="9"/>
        <v>4</v>
      </c>
      <c r="AH4" s="13"/>
      <c r="AI4" s="35">
        <f t="shared" si="10"/>
        <v>3</v>
      </c>
      <c r="AJ4" s="36"/>
      <c r="AK4" s="37">
        <f t="shared" si="11"/>
        <v>-1</v>
      </c>
    </row>
    <row r="5" spans="1:37" ht="15.75" customHeight="1">
      <c r="A5" s="116" t="s">
        <v>42</v>
      </c>
      <c r="B5" s="39">
        <v>4</v>
      </c>
      <c r="C5" s="29">
        <f>(P24)</f>
        <v>0</v>
      </c>
      <c r="D5" s="29">
        <f>(N24)</f>
        <v>3</v>
      </c>
      <c r="E5" s="43" t="str">
        <f t="shared" si="12"/>
        <v>v</v>
      </c>
      <c r="F5" s="39">
        <v>3</v>
      </c>
      <c r="G5" s="29">
        <f>(P18)</f>
        <v>1</v>
      </c>
      <c r="H5" s="29">
        <f>(N18)</f>
        <v>1</v>
      </c>
      <c r="I5" s="43" t="str">
        <f t="shared" ref="I5:I8" si="14">IF(G5=".","-",IF(G5&gt;H5,"g",IF(G5=H5,"d","v")))</f>
        <v>d</v>
      </c>
      <c r="J5" s="101"/>
      <c r="K5" s="42"/>
      <c r="L5" s="42"/>
      <c r="M5" s="42"/>
      <c r="N5" s="39">
        <v>1</v>
      </c>
      <c r="O5" s="29">
        <f>(N11)</f>
        <v>2</v>
      </c>
      <c r="P5" s="29">
        <f>(P11)</f>
        <v>3</v>
      </c>
      <c r="Q5" s="43" t="str">
        <f t="shared" si="1"/>
        <v>v</v>
      </c>
      <c r="R5" s="39">
        <v>5</v>
      </c>
      <c r="S5" s="29">
        <f>(N27)</f>
        <v>1</v>
      </c>
      <c r="T5" s="29">
        <f>(P27)</f>
        <v>0</v>
      </c>
      <c r="U5" s="43" t="str">
        <f t="shared" si="2"/>
        <v>g</v>
      </c>
      <c r="V5" s="39">
        <v>2</v>
      </c>
      <c r="W5" s="29" t="str">
        <f>(N14)</f>
        <v>.</v>
      </c>
      <c r="X5" s="29" t="str">
        <f>(P14)</f>
        <v>.</v>
      </c>
      <c r="Y5" s="43" t="str">
        <f t="shared" si="3"/>
        <v>-</v>
      </c>
      <c r="Z5" s="44"/>
      <c r="AA5">
        <f t="shared" si="4"/>
        <v>4</v>
      </c>
      <c r="AB5">
        <f t="shared" si="5"/>
        <v>1</v>
      </c>
      <c r="AC5">
        <f t="shared" si="6"/>
        <v>1</v>
      </c>
      <c r="AD5">
        <f t="shared" si="7"/>
        <v>2</v>
      </c>
      <c r="AE5" s="100">
        <f>SUM(IF(C5&lt;&gt;".",C5)+IF(G5&lt;&gt;".",G5)+IF(O5&lt;&gt;".",O5)+IF(S5&lt;&gt;".",S5)+IF(W5&lt;&gt;".",W5))</f>
        <v>4</v>
      </c>
      <c r="AF5" s="100">
        <f>SUM(IF(H5&lt;&gt;".",H5)+IF(D5&lt;&gt;".",D5)+IF(P5&lt;&gt;".",P5)+IF(T5&lt;&gt;".",T5)+IF(X5&lt;&gt;".",X5))</f>
        <v>7</v>
      </c>
      <c r="AG5" s="45">
        <f t="shared" si="9"/>
        <v>4</v>
      </c>
      <c r="AH5" s="13"/>
      <c r="AI5" s="35">
        <v>4</v>
      </c>
      <c r="AJ5" s="36"/>
      <c r="AK5" s="37">
        <f t="shared" si="11"/>
        <v>-3</v>
      </c>
    </row>
    <row r="6" spans="1:37" ht="15.75" customHeight="1">
      <c r="A6" s="116" t="s">
        <v>25</v>
      </c>
      <c r="B6" s="39">
        <v>3</v>
      </c>
      <c r="C6" s="29">
        <f>(P19)</f>
        <v>1</v>
      </c>
      <c r="D6" s="29">
        <f>(N19)</f>
        <v>3</v>
      </c>
      <c r="E6" s="43" t="str">
        <f t="shared" si="12"/>
        <v>v</v>
      </c>
      <c r="F6" s="39">
        <v>2</v>
      </c>
      <c r="G6" s="29">
        <f>(P15)</f>
        <v>1</v>
      </c>
      <c r="H6" s="29">
        <f>(N15)</f>
        <v>0</v>
      </c>
      <c r="I6" s="43" t="str">
        <f t="shared" si="14"/>
        <v>g</v>
      </c>
      <c r="J6" s="39">
        <v>1</v>
      </c>
      <c r="K6" s="29">
        <f>(P11)</f>
        <v>3</v>
      </c>
      <c r="L6" s="29">
        <f>(N11)</f>
        <v>2</v>
      </c>
      <c r="M6" s="43" t="str">
        <f t="shared" ref="M6:M8" si="15">IF(K6=".","-",IF(K6&gt;L6,"g",IF(K6=L6,"d","v")))</f>
        <v>g</v>
      </c>
      <c r="N6" s="41"/>
      <c r="O6" s="42"/>
      <c r="P6" s="42"/>
      <c r="Q6" s="42"/>
      <c r="R6" s="39">
        <v>4</v>
      </c>
      <c r="S6" s="29">
        <f>(N22)</f>
        <v>0</v>
      </c>
      <c r="T6" s="29">
        <f>(P22)</f>
        <v>0</v>
      </c>
      <c r="U6" s="43" t="str">
        <f t="shared" si="2"/>
        <v>d</v>
      </c>
      <c r="V6" s="39">
        <v>5</v>
      </c>
      <c r="W6" s="29" t="str">
        <f>(N28)</f>
        <v>.</v>
      </c>
      <c r="X6" s="29" t="str">
        <f>(P28)</f>
        <v>.</v>
      </c>
      <c r="Y6" s="43" t="str">
        <f t="shared" si="3"/>
        <v>-</v>
      </c>
      <c r="Z6" s="44"/>
      <c r="AA6">
        <f t="shared" si="4"/>
        <v>4</v>
      </c>
      <c r="AB6">
        <f t="shared" si="5"/>
        <v>2</v>
      </c>
      <c r="AC6">
        <f t="shared" si="6"/>
        <v>1</v>
      </c>
      <c r="AD6">
        <f t="shared" si="7"/>
        <v>1</v>
      </c>
      <c r="AE6" s="100">
        <f t="shared" ref="AE6:AF6" si="16">SUM(IF(G6&lt;&gt;".",G6)+IF(K6&lt;&gt;".",K6)+IF(C6&lt;&gt;".",C6)+IF(S6&lt;&gt;".",S6)+IF(W6&lt;&gt;".",W6))</f>
        <v>5</v>
      </c>
      <c r="AF6" s="100">
        <f t="shared" si="16"/>
        <v>5</v>
      </c>
      <c r="AG6" s="45">
        <f t="shared" si="9"/>
        <v>7</v>
      </c>
      <c r="AH6" s="13"/>
      <c r="AI6" s="35">
        <v>2</v>
      </c>
      <c r="AJ6" s="36"/>
      <c r="AK6" s="37">
        <f t="shared" si="11"/>
        <v>0</v>
      </c>
    </row>
    <row r="7" spans="1:37" ht="15.75" customHeight="1">
      <c r="A7" s="116" t="s">
        <v>15</v>
      </c>
      <c r="B7" s="39">
        <v>2</v>
      </c>
      <c r="C7" s="29">
        <f>(P16)</f>
        <v>1</v>
      </c>
      <c r="D7" s="29">
        <f>(N16)</f>
        <v>1</v>
      </c>
      <c r="E7" s="43" t="str">
        <f t="shared" si="12"/>
        <v>d</v>
      </c>
      <c r="F7" s="39">
        <v>1</v>
      </c>
      <c r="G7" s="29">
        <f>(P12)</f>
        <v>0</v>
      </c>
      <c r="H7" s="29">
        <f>(N12)</f>
        <v>1</v>
      </c>
      <c r="I7" s="43" t="str">
        <f t="shared" si="14"/>
        <v>v</v>
      </c>
      <c r="J7" s="39">
        <v>5</v>
      </c>
      <c r="K7" s="29">
        <f>(P27)</f>
        <v>0</v>
      </c>
      <c r="L7" s="29">
        <f>(N27)</f>
        <v>1</v>
      </c>
      <c r="M7" s="43" t="str">
        <f t="shared" si="15"/>
        <v>v</v>
      </c>
      <c r="N7" s="102">
        <v>4</v>
      </c>
      <c r="O7" s="29">
        <f>(P22)</f>
        <v>0</v>
      </c>
      <c r="P7" s="29">
        <f>(N22)</f>
        <v>0</v>
      </c>
      <c r="Q7" s="43" t="str">
        <f t="shared" ref="Q7:Q8" si="17">IF(O7=".","-",IF(O7&gt;P7,"g",IF(O7=P7,"d","v")))</f>
        <v>d</v>
      </c>
      <c r="R7" s="41"/>
      <c r="S7" s="42"/>
      <c r="T7" s="42"/>
      <c r="U7" s="42"/>
      <c r="V7" s="39">
        <v>3</v>
      </c>
      <c r="W7" s="29" t="str">
        <f>(N20)</f>
        <v>.</v>
      </c>
      <c r="X7" s="29" t="str">
        <f>(P20)</f>
        <v>.</v>
      </c>
      <c r="Y7" s="43" t="str">
        <f t="shared" si="3"/>
        <v>-</v>
      </c>
      <c r="Z7" s="44"/>
      <c r="AA7">
        <f t="shared" si="4"/>
        <v>4</v>
      </c>
      <c r="AB7">
        <f t="shared" si="5"/>
        <v>0</v>
      </c>
      <c r="AC7">
        <f t="shared" si="6"/>
        <v>2</v>
      </c>
      <c r="AD7">
        <f t="shared" si="7"/>
        <v>2</v>
      </c>
      <c r="AE7" s="100">
        <f t="shared" ref="AE7:AF7" si="18">SUM(IF(G7&lt;&gt;".",G7)+IF(K7&lt;&gt;".",K7)+IF(O7&lt;&gt;".",O7)+IF(C7&lt;&gt;".",C7)+IF(W7&lt;&gt;".",W7))</f>
        <v>1</v>
      </c>
      <c r="AF7" s="100">
        <f t="shared" si="18"/>
        <v>3</v>
      </c>
      <c r="AG7" s="45">
        <f t="shared" si="9"/>
        <v>2</v>
      </c>
      <c r="AH7" s="90"/>
      <c r="AI7" s="35">
        <f t="shared" si="10"/>
        <v>5</v>
      </c>
      <c r="AJ7" s="36"/>
      <c r="AK7" s="37">
        <f t="shared" si="11"/>
        <v>-2</v>
      </c>
    </row>
    <row r="8" spans="1:37" ht="16.5" customHeight="1" thickBot="1">
      <c r="A8" s="117" t="s">
        <v>93</v>
      </c>
      <c r="B8" s="92">
        <v>1</v>
      </c>
      <c r="C8" s="93" t="str">
        <f>(P10)</f>
        <v>.</v>
      </c>
      <c r="D8" s="93" t="str">
        <f>(N10)</f>
        <v>.</v>
      </c>
      <c r="E8" s="94" t="str">
        <f t="shared" si="12"/>
        <v>-</v>
      </c>
      <c r="F8" s="92">
        <v>4</v>
      </c>
      <c r="G8" s="93" t="str">
        <f>(P23)</f>
        <v>.</v>
      </c>
      <c r="H8" s="93" t="str">
        <f>(N23)</f>
        <v>.</v>
      </c>
      <c r="I8" s="94" t="str">
        <f t="shared" si="14"/>
        <v>-</v>
      </c>
      <c r="J8" s="92">
        <v>2</v>
      </c>
      <c r="K8" s="93" t="str">
        <f>(P14)</f>
        <v>.</v>
      </c>
      <c r="L8" s="93" t="str">
        <f>(N14)</f>
        <v>.</v>
      </c>
      <c r="M8" s="94" t="str">
        <f t="shared" si="15"/>
        <v>-</v>
      </c>
      <c r="N8" s="103">
        <v>5</v>
      </c>
      <c r="O8" s="93" t="str">
        <f>(X6)</f>
        <v>.</v>
      </c>
      <c r="P8" s="93" t="str">
        <f>(W6)</f>
        <v>.</v>
      </c>
      <c r="Q8" s="94" t="str">
        <f t="shared" si="17"/>
        <v>-</v>
      </c>
      <c r="R8" s="92">
        <v>3</v>
      </c>
      <c r="S8" s="93" t="str">
        <f>(P20)</f>
        <v>.</v>
      </c>
      <c r="T8" s="93" t="str">
        <f>(N20)</f>
        <v>.</v>
      </c>
      <c r="U8" s="94" t="str">
        <f>IF(S8=".","-",IF(S8&gt;T8,"g",IF(S8=T8,"d","v")))</f>
        <v>-</v>
      </c>
      <c r="V8" s="95"/>
      <c r="W8" s="96"/>
      <c r="X8" s="96"/>
      <c r="Y8" s="96"/>
      <c r="Z8" s="18"/>
      <c r="AA8">
        <f t="shared" si="4"/>
        <v>0</v>
      </c>
      <c r="AB8">
        <f t="shared" si="5"/>
        <v>0</v>
      </c>
      <c r="AC8">
        <f t="shared" si="6"/>
        <v>0</v>
      </c>
      <c r="AD8">
        <f t="shared" si="7"/>
        <v>0</v>
      </c>
      <c r="AE8" s="97">
        <f t="shared" ref="AE8:AF8" si="19">SUM(IF(G8&lt;&gt;".",G8)+IF(K8&lt;&gt;".",K8)+IF(O8&lt;&gt;".",O8)+IF(S8&lt;&gt;".",S8)+IF(C8&lt;&gt;".",C8))</f>
        <v>0</v>
      </c>
      <c r="AF8" s="97">
        <f t="shared" si="19"/>
        <v>0</v>
      </c>
      <c r="AG8" s="98">
        <f t="shared" si="9"/>
        <v>0</v>
      </c>
      <c r="AH8" s="13"/>
      <c r="AI8" s="64">
        <f t="shared" si="10"/>
        <v>6</v>
      </c>
      <c r="AJ8" s="36"/>
      <c r="AK8" s="37">
        <f t="shared" si="11"/>
        <v>0</v>
      </c>
    </row>
    <row r="9" spans="1:37" ht="12" customHeight="1" thickTop="1">
      <c r="A9" s="13"/>
      <c r="B9" s="65"/>
      <c r="C9" s="66"/>
      <c r="D9" s="66"/>
      <c r="E9" s="67"/>
      <c r="F9" s="65"/>
      <c r="G9" s="66"/>
      <c r="H9" s="66"/>
      <c r="I9" s="67"/>
      <c r="J9" s="65"/>
      <c r="K9" s="66"/>
      <c r="L9" s="66"/>
      <c r="M9" s="67"/>
      <c r="N9" s="65"/>
      <c r="O9" s="66"/>
      <c r="P9" s="66"/>
      <c r="Q9" s="67"/>
      <c r="R9" s="65"/>
      <c r="S9" s="66"/>
      <c r="T9" s="66"/>
      <c r="U9" s="67"/>
      <c r="V9" s="13"/>
      <c r="W9" s="13"/>
      <c r="X9" s="13"/>
      <c r="Y9" s="13"/>
      <c r="Z9" s="13"/>
      <c r="AA9" s="68"/>
      <c r="AB9" s="14"/>
      <c r="AC9" s="14"/>
      <c r="AD9" s="14"/>
      <c r="AE9" s="69"/>
      <c r="AF9" s="69"/>
      <c r="AG9" s="70"/>
      <c r="AH9" s="13"/>
      <c r="AI9" s="13"/>
      <c r="AJ9" s="13"/>
      <c r="AK9" s="13"/>
    </row>
    <row r="10" spans="1:37" ht="26.25" customHeight="1">
      <c r="A10" s="71">
        <v>1</v>
      </c>
      <c r="B10" s="72"/>
      <c r="C10" s="13"/>
      <c r="D10" s="15"/>
      <c r="E10" s="13"/>
      <c r="F10" s="13"/>
      <c r="G10" s="13"/>
      <c r="H10" s="13"/>
      <c r="I10" s="13"/>
      <c r="J10" s="13"/>
      <c r="K10" s="13"/>
      <c r="L10" s="104" t="str">
        <f>($A$3)</f>
        <v>Trischler Róbert</v>
      </c>
      <c r="M10" s="13"/>
      <c r="N10" t="s">
        <v>90</v>
      </c>
      <c r="O10" s="75" t="s">
        <v>91</v>
      </c>
      <c r="P10" t="s">
        <v>90</v>
      </c>
      <c r="Q10" s="73"/>
      <c r="R10" s="105" t="str">
        <f>($A$8)</f>
        <v>pihen</v>
      </c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spans="1:37" ht="20.25" customHeight="1">
      <c r="A11" s="13"/>
      <c r="B11" s="77"/>
      <c r="C11" s="13"/>
      <c r="D11" s="13"/>
      <c r="E11" s="13"/>
      <c r="F11" s="13"/>
      <c r="G11" s="13"/>
      <c r="H11" s="13"/>
      <c r="I11" s="13"/>
      <c r="J11" s="13"/>
      <c r="K11" s="13"/>
      <c r="L11" s="104" t="str">
        <f>($A$5)</f>
        <v>Kondor Balázs</v>
      </c>
      <c r="M11" s="13"/>
      <c r="N11">
        <v>2</v>
      </c>
      <c r="O11" s="75" t="s">
        <v>91</v>
      </c>
      <c r="P11">
        <v>3</v>
      </c>
      <c r="Q11" s="13"/>
      <c r="R11" s="105" t="str">
        <f>($A$6)</f>
        <v>Váradi László</v>
      </c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 ht="20.25" customHeight="1">
      <c r="A12" s="13"/>
      <c r="B12" s="77"/>
      <c r="C12" s="13"/>
      <c r="D12" s="15"/>
      <c r="E12" s="13"/>
      <c r="F12" s="13"/>
      <c r="G12" s="13"/>
      <c r="H12" s="13"/>
      <c r="I12" s="13"/>
      <c r="J12" s="13"/>
      <c r="K12" s="13"/>
      <c r="L12" s="104" t="str">
        <f>($A$4)</f>
        <v>Debreczy Zozó</v>
      </c>
      <c r="M12" s="13"/>
      <c r="N12">
        <v>1</v>
      </c>
      <c r="O12" s="75" t="s">
        <v>91</v>
      </c>
      <c r="P12">
        <v>0</v>
      </c>
      <c r="Q12" s="106"/>
      <c r="R12" s="105" t="str">
        <f>($A$7)</f>
        <v>Mihály Zoltán</v>
      </c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</row>
    <row r="13" spans="1:37" ht="3.75" customHeight="1">
      <c r="A13" s="65"/>
      <c r="B13" s="77"/>
      <c r="C13" s="79"/>
      <c r="D13" s="80"/>
      <c r="E13" s="77"/>
      <c r="F13" s="77"/>
      <c r="G13" s="77"/>
      <c r="H13" s="77"/>
      <c r="I13" s="77"/>
      <c r="J13" s="77"/>
      <c r="K13" s="77"/>
      <c r="L13" s="77"/>
      <c r="M13" s="77"/>
      <c r="N13"/>
      <c r="O13" s="81"/>
      <c r="P13"/>
      <c r="Q13" s="81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13"/>
      <c r="AI13" s="13"/>
      <c r="AJ13" s="13"/>
    </row>
    <row r="14" spans="1:37" ht="26.25" customHeight="1">
      <c r="A14" s="71">
        <v>2</v>
      </c>
      <c r="B14" s="72"/>
      <c r="C14" s="13"/>
      <c r="D14" s="15"/>
      <c r="E14" s="13"/>
      <c r="F14" s="13"/>
      <c r="G14" s="13"/>
      <c r="H14" s="13"/>
      <c r="I14" s="13"/>
      <c r="J14" s="13"/>
      <c r="K14" s="73"/>
      <c r="L14" s="104" t="str">
        <f>($A$5)</f>
        <v>Kondor Balázs</v>
      </c>
      <c r="M14" s="13"/>
      <c r="N14" t="s">
        <v>90</v>
      </c>
      <c r="O14" s="75" t="s">
        <v>91</v>
      </c>
      <c r="P14" t="s">
        <v>90</v>
      </c>
      <c r="Q14" s="73"/>
      <c r="R14" s="105" t="str">
        <f>($A$8)</f>
        <v>pihen</v>
      </c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76"/>
      <c r="AJ14" s="13"/>
      <c r="AK14" s="13"/>
    </row>
    <row r="15" spans="1:37" ht="20.25" customHeight="1">
      <c r="A15" s="65"/>
      <c r="B15" s="77"/>
      <c r="C15" s="13"/>
      <c r="D15" s="13"/>
      <c r="E15" s="13"/>
      <c r="F15" s="13"/>
      <c r="G15" s="13"/>
      <c r="H15" s="13"/>
      <c r="I15" s="13"/>
      <c r="J15" s="13"/>
      <c r="K15" s="13"/>
      <c r="L15" s="104" t="str">
        <f>($A$4)</f>
        <v>Debreczy Zozó</v>
      </c>
      <c r="M15" s="13"/>
      <c r="N15">
        <v>0</v>
      </c>
      <c r="O15" s="75" t="s">
        <v>91</v>
      </c>
      <c r="P15">
        <v>1</v>
      </c>
      <c r="Q15" s="13"/>
      <c r="R15" s="105" t="str">
        <f>($A$6)</f>
        <v>Váradi László</v>
      </c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76"/>
      <c r="AJ15" s="13"/>
    </row>
    <row r="16" spans="1:37" ht="20.25" customHeight="1">
      <c r="A16" s="65"/>
      <c r="B16" s="77"/>
      <c r="C16" s="13"/>
      <c r="D16" s="15"/>
      <c r="E16" s="13"/>
      <c r="F16" s="13"/>
      <c r="G16" s="13"/>
      <c r="H16" s="13"/>
      <c r="I16" s="13"/>
      <c r="J16" s="13"/>
      <c r="K16" s="13"/>
      <c r="L16" s="104" t="str">
        <f>($A$3)</f>
        <v>Trischler Róbert</v>
      </c>
      <c r="M16" s="13"/>
      <c r="N16">
        <v>1</v>
      </c>
      <c r="O16" s="75" t="s">
        <v>91</v>
      </c>
      <c r="P16">
        <v>1</v>
      </c>
      <c r="Q16" s="106"/>
      <c r="R16" s="105" t="str">
        <f>($A$7)</f>
        <v>Mihály Zoltán</v>
      </c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76"/>
      <c r="AJ16" s="13"/>
    </row>
    <row r="17" spans="1:36" ht="3.75" customHeight="1">
      <c r="A17" s="65"/>
      <c r="B17" s="77"/>
      <c r="C17" s="79"/>
      <c r="D17" s="80"/>
      <c r="E17" s="77"/>
      <c r="F17" s="77"/>
      <c r="G17" s="77"/>
      <c r="H17" s="77"/>
      <c r="I17" s="77"/>
      <c r="J17" s="77"/>
      <c r="K17" s="77"/>
      <c r="L17" s="77"/>
      <c r="M17" s="77"/>
      <c r="N17"/>
      <c r="O17" s="81"/>
      <c r="P17"/>
      <c r="Q17" s="81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13"/>
      <c r="AI17" s="13"/>
      <c r="AJ17" s="13"/>
    </row>
    <row r="18" spans="1:36" ht="26.25" customHeight="1">
      <c r="A18" s="71">
        <v>3</v>
      </c>
      <c r="B18" s="107"/>
      <c r="C18" s="13"/>
      <c r="D18" s="15"/>
      <c r="E18" s="13"/>
      <c r="F18" s="13"/>
      <c r="G18" s="13"/>
      <c r="H18" s="13"/>
      <c r="I18" s="13"/>
      <c r="J18" s="13"/>
      <c r="K18" s="13"/>
      <c r="L18" s="104" t="str">
        <f>($A$4)</f>
        <v>Debreczy Zozó</v>
      </c>
      <c r="M18" s="13"/>
      <c r="N18">
        <v>1</v>
      </c>
      <c r="O18" s="75" t="s">
        <v>91</v>
      </c>
      <c r="P18">
        <v>1</v>
      </c>
      <c r="Q18" s="73"/>
      <c r="R18" s="105" t="str">
        <f>($A$5)</f>
        <v>Kondor Balázs</v>
      </c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76"/>
      <c r="AJ18" s="13"/>
    </row>
    <row r="19" spans="1:36" ht="20.25" customHeight="1">
      <c r="A19" s="65"/>
      <c r="B19" s="84"/>
      <c r="C19" s="13"/>
      <c r="D19" s="13"/>
      <c r="E19" s="13"/>
      <c r="F19" s="13"/>
      <c r="G19" s="13"/>
      <c r="H19" s="13"/>
      <c r="I19" s="13"/>
      <c r="J19" s="13"/>
      <c r="K19" s="13"/>
      <c r="L19" s="104" t="str">
        <f>($A$3)</f>
        <v>Trischler Róbert</v>
      </c>
      <c r="M19" s="13"/>
      <c r="N19">
        <v>3</v>
      </c>
      <c r="O19" s="75" t="s">
        <v>91</v>
      </c>
      <c r="P19">
        <v>1</v>
      </c>
      <c r="Q19" s="13"/>
      <c r="R19" s="105" t="str">
        <f>($A$6)</f>
        <v>Váradi László</v>
      </c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76"/>
      <c r="AJ19" s="13"/>
    </row>
    <row r="20" spans="1:36" ht="20.25" customHeight="1">
      <c r="A20" s="65"/>
      <c r="B20" s="84"/>
      <c r="C20" s="13"/>
      <c r="D20" s="15"/>
      <c r="E20" s="13"/>
      <c r="F20" s="13"/>
      <c r="G20" s="13"/>
      <c r="H20" s="13"/>
      <c r="I20" s="13"/>
      <c r="J20" s="13"/>
      <c r="K20" s="13"/>
      <c r="L20" s="104" t="str">
        <f>($A$7)</f>
        <v>Mihály Zoltán</v>
      </c>
      <c r="M20" s="13"/>
      <c r="N20" t="s">
        <v>90</v>
      </c>
      <c r="O20" s="75" t="s">
        <v>91</v>
      </c>
      <c r="P20" t="s">
        <v>90</v>
      </c>
      <c r="Q20" s="106"/>
      <c r="R20" s="105" t="str">
        <f>($A$8)</f>
        <v>pihen</v>
      </c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76"/>
      <c r="AJ20" s="13"/>
    </row>
    <row r="21" spans="1:36" ht="3.75" customHeight="1">
      <c r="A21" s="65"/>
      <c r="B21" s="84"/>
      <c r="C21" s="108"/>
      <c r="D21" s="108"/>
      <c r="E21" s="84"/>
      <c r="F21" s="84"/>
      <c r="G21" s="84"/>
      <c r="H21" s="84"/>
      <c r="I21" s="84"/>
      <c r="J21" s="84"/>
      <c r="K21" s="84"/>
      <c r="L21" s="84"/>
      <c r="M21" s="84"/>
      <c r="N21"/>
      <c r="O21" s="84"/>
      <c r="P21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13"/>
      <c r="AI21" s="13"/>
      <c r="AJ21" s="13"/>
    </row>
    <row r="22" spans="1:36" ht="26.25" customHeight="1">
      <c r="A22" s="71">
        <v>4</v>
      </c>
      <c r="B22" s="72"/>
      <c r="C22" s="13"/>
      <c r="D22" s="15"/>
      <c r="E22" s="13"/>
      <c r="F22" s="13"/>
      <c r="G22" s="13"/>
      <c r="H22" s="13"/>
      <c r="I22" s="13"/>
      <c r="J22" s="13"/>
      <c r="K22" s="13"/>
      <c r="L22" s="104" t="str">
        <f>($A$6)</f>
        <v>Váradi László</v>
      </c>
      <c r="M22" s="13"/>
      <c r="N22">
        <v>0</v>
      </c>
      <c r="O22" s="75" t="s">
        <v>91</v>
      </c>
      <c r="P22">
        <v>0</v>
      </c>
      <c r="Q22" s="73"/>
      <c r="R22" s="105" t="str">
        <f>($A$7)</f>
        <v>Mihály Zoltán</v>
      </c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</row>
    <row r="23" spans="1:36" ht="20.25" customHeight="1">
      <c r="A23" s="65"/>
      <c r="B23" s="77"/>
      <c r="C23" s="13"/>
      <c r="D23" s="13"/>
      <c r="E23" s="13"/>
      <c r="F23" s="13"/>
      <c r="G23" s="13"/>
      <c r="H23" s="13"/>
      <c r="I23" s="13"/>
      <c r="J23" s="13"/>
      <c r="K23" s="13"/>
      <c r="L23" s="104" t="str">
        <f>($A$4)</f>
        <v>Debreczy Zozó</v>
      </c>
      <c r="M23" s="13"/>
      <c r="N23" t="s">
        <v>90</v>
      </c>
      <c r="O23" s="75" t="s">
        <v>91</v>
      </c>
      <c r="P23" t="s">
        <v>90</v>
      </c>
      <c r="Q23" s="13"/>
      <c r="R23" s="105" t="str">
        <f>($A$8)</f>
        <v>pihen</v>
      </c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</row>
    <row r="24" spans="1:36" ht="20.25" customHeight="1">
      <c r="A24" s="65"/>
      <c r="B24" s="77"/>
      <c r="C24" s="13"/>
      <c r="D24" s="15"/>
      <c r="E24" s="13"/>
      <c r="F24" s="13"/>
      <c r="G24" s="13"/>
      <c r="H24" s="13"/>
      <c r="I24" s="13"/>
      <c r="J24" s="13"/>
      <c r="K24" s="13"/>
      <c r="L24" s="104" t="str">
        <f>($A$3)</f>
        <v>Trischler Róbert</v>
      </c>
      <c r="M24" s="13"/>
      <c r="N24">
        <v>3</v>
      </c>
      <c r="O24" s="75" t="s">
        <v>91</v>
      </c>
      <c r="P24">
        <v>0</v>
      </c>
      <c r="Q24" s="106"/>
      <c r="R24" s="105" t="str">
        <f>($A$5)</f>
        <v>Kondor Balázs</v>
      </c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</row>
    <row r="25" spans="1:36" ht="3.75" customHeight="1">
      <c r="A25" s="65"/>
      <c r="B25" s="77"/>
      <c r="C25" s="79"/>
      <c r="D25" s="80"/>
      <c r="E25" s="77"/>
      <c r="F25" s="77"/>
      <c r="G25" s="77"/>
      <c r="H25" s="77"/>
      <c r="I25" s="77"/>
      <c r="J25" s="77"/>
      <c r="K25" s="77"/>
      <c r="L25" s="77"/>
      <c r="M25" s="77"/>
      <c r="N25"/>
      <c r="O25" s="81"/>
      <c r="P25"/>
      <c r="Q25" s="81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13"/>
      <c r="AI25" s="13"/>
      <c r="AJ25" s="13"/>
    </row>
    <row r="26" spans="1:36" ht="26.25" customHeight="1">
      <c r="A26" s="71">
        <v>5</v>
      </c>
      <c r="B26" s="107"/>
      <c r="C26" s="13"/>
      <c r="D26" s="15"/>
      <c r="E26" s="13"/>
      <c r="F26" s="13"/>
      <c r="G26" s="13"/>
      <c r="H26" s="13"/>
      <c r="I26" s="13"/>
      <c r="J26" s="13"/>
      <c r="K26" s="13"/>
      <c r="L26" s="104" t="str">
        <f>($A$3)</f>
        <v>Trischler Róbert</v>
      </c>
      <c r="M26" s="73"/>
      <c r="N26">
        <v>1</v>
      </c>
      <c r="O26" s="75" t="s">
        <v>91</v>
      </c>
      <c r="P26">
        <v>0</v>
      </c>
      <c r="Q26" s="13"/>
      <c r="R26" s="105" t="str">
        <f>($A$4)</f>
        <v>Debreczy Zozó</v>
      </c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</row>
    <row r="27" spans="1:36" ht="20.25" customHeight="1">
      <c r="A27" s="65"/>
      <c r="B27" s="84"/>
      <c r="C27" s="13"/>
      <c r="D27" s="13"/>
      <c r="E27" s="13"/>
      <c r="F27" s="13"/>
      <c r="G27" s="13"/>
      <c r="H27" s="13"/>
      <c r="I27" s="13"/>
      <c r="J27" s="13"/>
      <c r="K27" s="13"/>
      <c r="L27" s="104" t="str">
        <f>($A$5)</f>
        <v>Kondor Balázs</v>
      </c>
      <c r="M27" s="13"/>
      <c r="N27">
        <v>1</v>
      </c>
      <c r="O27" s="75" t="s">
        <v>91</v>
      </c>
      <c r="P27">
        <v>0</v>
      </c>
      <c r="Q27" s="13"/>
      <c r="R27" s="105" t="str">
        <f>($A$7)</f>
        <v>Mihály Zoltán</v>
      </c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</row>
    <row r="28" spans="1:36" ht="20.25" customHeight="1">
      <c r="A28" s="65"/>
      <c r="B28" s="84"/>
      <c r="C28" s="13"/>
      <c r="D28" s="15"/>
      <c r="E28" s="13"/>
      <c r="F28" s="13"/>
      <c r="G28" s="13"/>
      <c r="H28" s="13"/>
      <c r="I28" s="13"/>
      <c r="J28" s="13"/>
      <c r="K28" s="13"/>
      <c r="L28" s="104" t="str">
        <f>($A$6)</f>
        <v>Váradi László</v>
      </c>
      <c r="M28" s="13"/>
      <c r="N28" t="s">
        <v>90</v>
      </c>
      <c r="O28" s="75" t="s">
        <v>91</v>
      </c>
      <c r="P28" t="s">
        <v>90</v>
      </c>
      <c r="Q28" s="106"/>
      <c r="R28" s="105" t="str">
        <f>($A$8)</f>
        <v>pihen</v>
      </c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</row>
    <row r="29" spans="1:36" ht="3.75" customHeight="1">
      <c r="A29" s="65"/>
      <c r="B29" s="84"/>
      <c r="C29" s="108"/>
      <c r="D29" s="108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13"/>
      <c r="AI29" s="13"/>
      <c r="AJ29" s="13"/>
    </row>
    <row r="30" spans="1:36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</row>
    <row r="31" spans="1:36">
      <c r="A31" s="65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</row>
    <row r="32" spans="1:36">
      <c r="A32" s="65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</row>
    <row r="33" spans="1:36" ht="3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</row>
    <row r="34" spans="1:36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</row>
    <row r="35" spans="1:36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</row>
    <row r="36" spans="1:36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</row>
    <row r="37" spans="1:36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</row>
    <row r="38" spans="1:36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</row>
    <row r="39" spans="1:36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</row>
    <row r="40" spans="1:36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</row>
    <row r="41" spans="1:36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</row>
    <row r="42" spans="1:36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</row>
    <row r="43" spans="1:36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</row>
    <row r="44" spans="1:36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</row>
    <row r="45" spans="1:36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</row>
    <row r="46" spans="1:36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</row>
    <row r="47" spans="1:36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</row>
    <row r="48" spans="1:36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</row>
    <row r="49" spans="1:36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</row>
    <row r="50" spans="1:36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</row>
    <row r="51" spans="1:36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</row>
    <row r="52" spans="1:36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</row>
    <row r="53" spans="1:36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</row>
    <row r="54" spans="1:36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</row>
    <row r="55" spans="1:36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</row>
    <row r="56" spans="1:36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</row>
    <row r="57" spans="1:36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</row>
    <row r="58" spans="1:36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</row>
    <row r="59" spans="1:36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</row>
    <row r="60" spans="1:36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</row>
    <row r="61" spans="1:36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</row>
    <row r="62" spans="1:36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</row>
    <row r="63" spans="1:36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</row>
    <row r="64" spans="1:36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</row>
    <row r="65" spans="1:36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</row>
    <row r="66" spans="1:36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</row>
    <row r="67" spans="1:36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</row>
    <row r="68" spans="1:36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</row>
    <row r="69" spans="1:36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</row>
    <row r="70" spans="1:36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</row>
    <row r="71" spans="1:36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</row>
    <row r="72" spans="1:36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</row>
    <row r="73" spans="1:36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</row>
    <row r="74" spans="1:36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</row>
    <row r="75" spans="1:36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</row>
    <row r="76" spans="1:36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</row>
    <row r="77" spans="1:36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</row>
    <row r="78" spans="1:36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</row>
    <row r="79" spans="1:36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</row>
    <row r="80" spans="1:36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</row>
    <row r="81" spans="1:36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</row>
    <row r="82" spans="1:36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</row>
    <row r="83" spans="1:36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</row>
    <row r="84" spans="1:36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</row>
    <row r="85" spans="1:36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</row>
    <row r="86" spans="1:36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</row>
    <row r="87" spans="1:36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</row>
    <row r="88" spans="1:36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</row>
    <row r="89" spans="1:36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</row>
    <row r="90" spans="1:36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</row>
    <row r="91" spans="1:36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</row>
    <row r="92" spans="1:36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</row>
    <row r="93" spans="1:36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</row>
    <row r="94" spans="1:36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</row>
    <row r="95" spans="1:36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</row>
    <row r="96" spans="1:36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</row>
    <row r="97" spans="1:36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</row>
    <row r="98" spans="1:36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</row>
    <row r="99" spans="1:36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</row>
    <row r="100" spans="1:36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</row>
    <row r="101" spans="1:36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</row>
    <row r="102" spans="1:36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</row>
    <row r="103" spans="1:36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</row>
    <row r="104" spans="1:36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</row>
    <row r="105" spans="1:36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</row>
    <row r="106" spans="1:36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</row>
    <row r="107" spans="1:36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</row>
    <row r="108" spans="1:36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</row>
    <row r="109" spans="1:36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</row>
    <row r="110" spans="1:36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</row>
    <row r="111" spans="1:36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</row>
    <row r="112" spans="1:36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</row>
    <row r="113" spans="1:36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</row>
    <row r="114" spans="1:36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</row>
    <row r="115" spans="1:36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</row>
    <row r="116" spans="1:36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</row>
    <row r="117" spans="1:36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</row>
    <row r="118" spans="1:36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</row>
    <row r="119" spans="1:36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</row>
    <row r="120" spans="1:36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</row>
    <row r="121" spans="1:36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</row>
    <row r="122" spans="1:36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</row>
    <row r="123" spans="1:36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</row>
    <row r="124" spans="1:36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</row>
    <row r="125" spans="1:36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</row>
    <row r="126" spans="1:36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</row>
    <row r="127" spans="1:36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</row>
    <row r="128" spans="1:36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</row>
    <row r="129" spans="1:36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</row>
    <row r="130" spans="1:36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</row>
    <row r="131" spans="1:36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</row>
    <row r="132" spans="1:36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</row>
    <row r="133" spans="1:36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</row>
    <row r="134" spans="1:36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</row>
    <row r="135" spans="1:36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</row>
    <row r="136" spans="1:36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</row>
    <row r="137" spans="1:36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</row>
    <row r="138" spans="1:36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</row>
    <row r="139" spans="1:36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</row>
    <row r="140" spans="1:36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</row>
    <row r="141" spans="1:36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</row>
    <row r="142" spans="1:36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</row>
    <row r="143" spans="1:36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</row>
    <row r="144" spans="1:36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</row>
    <row r="145" spans="1:36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</row>
    <row r="146" spans="1:36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</row>
    <row r="147" spans="1:36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</row>
    <row r="148" spans="1:36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</row>
    <row r="149" spans="1:36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</row>
    <row r="150" spans="1:36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</row>
    <row r="151" spans="1:36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</row>
    <row r="152" spans="1:36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</row>
    <row r="153" spans="1:36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</row>
    <row r="154" spans="1:36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</row>
    <row r="155" spans="1:36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</row>
    <row r="156" spans="1:36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</row>
    <row r="157" spans="1:36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</row>
    <row r="158" spans="1:36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</row>
    <row r="159" spans="1:36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</row>
    <row r="160" spans="1:36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</row>
    <row r="161" spans="1:36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</row>
    <row r="162" spans="1:36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</row>
    <row r="163" spans="1:36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</row>
    <row r="164" spans="1:36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</row>
    <row r="165" spans="1:36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</row>
    <row r="166" spans="1:36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</row>
    <row r="167" spans="1:36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</row>
    <row r="168" spans="1:36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</row>
    <row r="169" spans="1:36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</row>
    <row r="170" spans="1:36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</row>
    <row r="171" spans="1:36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</row>
    <row r="172" spans="1:36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</row>
    <row r="173" spans="1:36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</row>
    <row r="174" spans="1:36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</row>
    <row r="175" spans="1:36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</row>
    <row r="176" spans="1:36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</row>
    <row r="177" spans="1:36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</row>
    <row r="178" spans="1:36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</row>
    <row r="179" spans="1:36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</row>
    <row r="180" spans="1:36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</row>
    <row r="181" spans="1:36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</row>
    <row r="182" spans="1:36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</row>
    <row r="183" spans="1:36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</row>
    <row r="184" spans="1:36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</row>
    <row r="185" spans="1:36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</row>
    <row r="186" spans="1:36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</row>
    <row r="187" spans="1:36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</row>
    <row r="188" spans="1:36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</row>
    <row r="189" spans="1:36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</row>
    <row r="190" spans="1:36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</row>
    <row r="191" spans="1:36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</row>
    <row r="192" spans="1:36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</row>
    <row r="193" spans="1:36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</row>
    <row r="194" spans="1:36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</row>
    <row r="195" spans="1:36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</row>
    <row r="196" spans="1:36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</row>
    <row r="197" spans="1:36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</row>
    <row r="198" spans="1:36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</row>
    <row r="199" spans="1:36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</row>
    <row r="200" spans="1:36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</row>
    <row r="201" spans="1:36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</row>
    <row r="202" spans="1:36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</row>
    <row r="203" spans="1:36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</row>
    <row r="204" spans="1:36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</row>
    <row r="205" spans="1:36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</row>
    <row r="206" spans="1:36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</row>
    <row r="207" spans="1:36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</row>
    <row r="208" spans="1:36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</row>
    <row r="209" spans="1:36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</row>
    <row r="210" spans="1:36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</row>
    <row r="211" spans="1:36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</row>
    <row r="212" spans="1:36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</row>
    <row r="213" spans="1:36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</row>
    <row r="214" spans="1:36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</row>
    <row r="215" spans="1:36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</row>
    <row r="216" spans="1:36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</row>
    <row r="217" spans="1:36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</row>
    <row r="218" spans="1:36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</row>
    <row r="219" spans="1:36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</row>
    <row r="220" spans="1:36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</row>
    <row r="221" spans="1:36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</row>
    <row r="222" spans="1:36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</row>
    <row r="223" spans="1:36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</row>
    <row r="224" spans="1:36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</row>
    <row r="225" spans="1:36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</row>
    <row r="226" spans="1:36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</row>
    <row r="227" spans="1:36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</row>
    <row r="228" spans="1:36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</row>
    <row r="229" spans="1:36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</row>
    <row r="230" spans="1:36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</row>
    <row r="231" spans="1:36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</row>
    <row r="232" spans="1:36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</row>
    <row r="233" spans="1:36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</row>
    <row r="234" spans="1:36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</row>
    <row r="235" spans="1:36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</row>
    <row r="236" spans="1:36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</row>
    <row r="237" spans="1:36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</row>
    <row r="238" spans="1:36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</row>
    <row r="239" spans="1:36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</row>
    <row r="240" spans="1:36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</row>
    <row r="241" spans="1:36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</row>
    <row r="242" spans="1:36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</row>
    <row r="243" spans="1:36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</row>
    <row r="244" spans="1:36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</row>
    <row r="245" spans="1:36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</row>
    <row r="246" spans="1:36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</row>
    <row r="247" spans="1:36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</row>
    <row r="248" spans="1:36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</row>
    <row r="249" spans="1:36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</row>
    <row r="250" spans="1:36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</row>
    <row r="251" spans="1:36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</row>
    <row r="252" spans="1:36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</row>
    <row r="253" spans="1:36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</row>
    <row r="254" spans="1:36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</row>
    <row r="255" spans="1:36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</row>
    <row r="256" spans="1:36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</row>
    <row r="257" spans="1:36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</row>
    <row r="258" spans="1:36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</row>
    <row r="259" spans="1:36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</row>
    <row r="260" spans="1:36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</row>
    <row r="261" spans="1:36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</row>
    <row r="262" spans="1:36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</row>
    <row r="263" spans="1:36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</row>
    <row r="264" spans="1:36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</row>
    <row r="265" spans="1:36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</row>
    <row r="266" spans="1:36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</row>
    <row r="267" spans="1:36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</row>
    <row r="268" spans="1:36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</row>
    <row r="269" spans="1:36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</row>
    <row r="270" spans="1:36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</row>
    <row r="271" spans="1:36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</row>
    <row r="272" spans="1:36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</row>
    <row r="273" spans="1:36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</row>
    <row r="274" spans="1:36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</row>
    <row r="275" spans="1:36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</row>
    <row r="276" spans="1:36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</row>
    <row r="277" spans="1:36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</row>
    <row r="278" spans="1:36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</row>
    <row r="279" spans="1:36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</row>
    <row r="280" spans="1:36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</row>
    <row r="281" spans="1:36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</row>
    <row r="282" spans="1:36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</row>
    <row r="283" spans="1:36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</row>
    <row r="284" spans="1:36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</row>
    <row r="285" spans="1:36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</row>
    <row r="286" spans="1:36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</row>
    <row r="287" spans="1:36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</row>
    <row r="288" spans="1:36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</row>
    <row r="289" spans="1:36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</row>
    <row r="290" spans="1:36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</row>
    <row r="291" spans="1:36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</row>
    <row r="292" spans="1:36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</row>
    <row r="293" spans="1:36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</row>
    <row r="294" spans="1:36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</row>
    <row r="295" spans="1:36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</row>
    <row r="296" spans="1:36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</row>
    <row r="297" spans="1:36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</row>
    <row r="298" spans="1:36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</row>
    <row r="299" spans="1:36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</row>
    <row r="300" spans="1:36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</row>
    <row r="301" spans="1:36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</row>
    <row r="302" spans="1:36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</row>
    <row r="303" spans="1:36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</row>
    <row r="304" spans="1:36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</row>
    <row r="305" spans="1:36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</row>
    <row r="306" spans="1:36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</row>
    <row r="307" spans="1:36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</row>
    <row r="308" spans="1:36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</row>
    <row r="309" spans="1:36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</row>
    <row r="310" spans="1:36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</row>
    <row r="311" spans="1:36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</row>
    <row r="312" spans="1:36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</row>
    <row r="313" spans="1:36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</row>
    <row r="314" spans="1:36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</row>
    <row r="315" spans="1:36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</row>
    <row r="316" spans="1:36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</row>
    <row r="317" spans="1:36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</row>
    <row r="318" spans="1:36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</row>
    <row r="319" spans="1:36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</row>
    <row r="320" spans="1:36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</row>
    <row r="321" spans="1:36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</row>
    <row r="322" spans="1:36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</row>
    <row r="323" spans="1:36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</row>
    <row r="324" spans="1:36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</row>
    <row r="325" spans="1:36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</row>
    <row r="326" spans="1:36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</row>
    <row r="327" spans="1:36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</row>
    <row r="328" spans="1:36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</row>
    <row r="329" spans="1:36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</row>
    <row r="330" spans="1:36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</row>
    <row r="331" spans="1:36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</row>
    <row r="332" spans="1:36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</row>
    <row r="333" spans="1:36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</row>
    <row r="334" spans="1:36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</row>
    <row r="335" spans="1:36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</row>
    <row r="336" spans="1:36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</row>
    <row r="337" spans="1:36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</row>
    <row r="338" spans="1:36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</row>
    <row r="339" spans="1:36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</row>
    <row r="340" spans="1:36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</row>
    <row r="341" spans="1:36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</row>
    <row r="342" spans="1:36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</row>
    <row r="343" spans="1:36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</row>
    <row r="344" spans="1:36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</row>
    <row r="345" spans="1:36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</row>
    <row r="346" spans="1:36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</row>
    <row r="347" spans="1:36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</row>
    <row r="348" spans="1:36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</row>
    <row r="349" spans="1:36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</row>
    <row r="350" spans="1:36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</row>
    <row r="351" spans="1:36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</row>
    <row r="352" spans="1:36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</row>
    <row r="353" spans="1:36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</row>
    <row r="354" spans="1:36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</row>
    <row r="355" spans="1:36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</row>
    <row r="356" spans="1:36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</row>
    <row r="357" spans="1:36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</row>
    <row r="358" spans="1:36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</row>
    <row r="359" spans="1:36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</row>
    <row r="360" spans="1:36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</row>
    <row r="361" spans="1:36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</row>
    <row r="362" spans="1:36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</row>
    <row r="363" spans="1:36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</row>
    <row r="364" spans="1:36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</row>
    <row r="365" spans="1:36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</row>
    <row r="366" spans="1:36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</row>
    <row r="367" spans="1:36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</row>
    <row r="368" spans="1:36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</row>
    <row r="369" spans="1:36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</row>
    <row r="370" spans="1:36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</row>
    <row r="371" spans="1:36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</row>
    <row r="372" spans="1:36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</row>
    <row r="373" spans="1:36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</row>
    <row r="374" spans="1:36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</row>
    <row r="375" spans="1:36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</row>
    <row r="376" spans="1:36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</row>
    <row r="377" spans="1:36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</row>
    <row r="378" spans="1:36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</row>
    <row r="379" spans="1:36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</row>
    <row r="380" spans="1:36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</row>
    <row r="381" spans="1:36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</row>
    <row r="382" spans="1:36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</row>
    <row r="383" spans="1:36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</row>
    <row r="384" spans="1:36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</row>
    <row r="385" spans="1:36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</row>
    <row r="386" spans="1:36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</row>
    <row r="387" spans="1:36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</row>
    <row r="388" spans="1:36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</row>
    <row r="389" spans="1:36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</row>
    <row r="390" spans="1:36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</row>
    <row r="391" spans="1:36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</row>
    <row r="392" spans="1:36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</row>
    <row r="393" spans="1:36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</row>
    <row r="394" spans="1:36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</row>
    <row r="395" spans="1:36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</row>
    <row r="396" spans="1:36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</row>
    <row r="397" spans="1:36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</row>
    <row r="398" spans="1:36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</row>
    <row r="399" spans="1:36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</row>
    <row r="400" spans="1:36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</row>
    <row r="401" spans="1:36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</row>
    <row r="402" spans="1:36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</row>
    <row r="403" spans="1:36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</row>
    <row r="404" spans="1:36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</row>
    <row r="405" spans="1:36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</row>
    <row r="406" spans="1:36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</row>
    <row r="407" spans="1:36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</row>
    <row r="408" spans="1:36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</row>
    <row r="409" spans="1:36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</row>
    <row r="410" spans="1:36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</row>
    <row r="411" spans="1:36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</row>
    <row r="412" spans="1:36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</row>
    <row r="413" spans="1:36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</row>
    <row r="414" spans="1:36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</row>
    <row r="415" spans="1:36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</row>
    <row r="416" spans="1:36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</row>
    <row r="417" spans="1:36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</row>
    <row r="418" spans="1:36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</row>
    <row r="419" spans="1:36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</row>
    <row r="420" spans="1:36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</row>
    <row r="421" spans="1:36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</row>
    <row r="422" spans="1:36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</row>
    <row r="423" spans="1:36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</row>
    <row r="424" spans="1:36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</row>
    <row r="425" spans="1:36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</row>
    <row r="426" spans="1:36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</row>
    <row r="427" spans="1:36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</row>
    <row r="428" spans="1:36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</row>
    <row r="429" spans="1:36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</row>
    <row r="430" spans="1:36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</row>
    <row r="431" spans="1:36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</row>
    <row r="432" spans="1:36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</row>
    <row r="433" spans="1:36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</row>
    <row r="434" spans="1:36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</row>
    <row r="435" spans="1:36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</row>
    <row r="436" spans="1:36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</row>
    <row r="437" spans="1:36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</row>
    <row r="438" spans="1:36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</row>
    <row r="439" spans="1:36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</row>
    <row r="440" spans="1:36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</row>
    <row r="441" spans="1:36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</row>
    <row r="442" spans="1:36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</row>
    <row r="443" spans="1:36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</row>
    <row r="444" spans="1:36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</row>
    <row r="445" spans="1:36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</row>
    <row r="446" spans="1:36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</row>
    <row r="447" spans="1:36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</row>
    <row r="448" spans="1:36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</row>
    <row r="449" spans="1:36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</row>
    <row r="450" spans="1:36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</row>
    <row r="451" spans="1:36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</row>
    <row r="452" spans="1:36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</row>
    <row r="453" spans="1:36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</row>
    <row r="454" spans="1:36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</row>
    <row r="455" spans="1:36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</row>
    <row r="456" spans="1:36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</row>
    <row r="457" spans="1:36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</row>
    <row r="458" spans="1:36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</row>
    <row r="459" spans="1:36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</row>
    <row r="460" spans="1:36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</row>
    <row r="461" spans="1:36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</row>
    <row r="462" spans="1:36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</row>
    <row r="463" spans="1:36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</row>
    <row r="464" spans="1:36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</row>
    <row r="465" spans="1:36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</row>
    <row r="466" spans="1:36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</row>
    <row r="467" spans="1:36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</row>
    <row r="468" spans="1:36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</row>
    <row r="469" spans="1:36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</row>
    <row r="470" spans="1:36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</row>
    <row r="471" spans="1:36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</row>
    <row r="472" spans="1:36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</row>
    <row r="473" spans="1:36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</row>
    <row r="474" spans="1:36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</row>
    <row r="475" spans="1:36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</row>
    <row r="476" spans="1:36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</row>
    <row r="477" spans="1:36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</row>
    <row r="478" spans="1:36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</row>
    <row r="479" spans="1:36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</row>
    <row r="480" spans="1:36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</row>
    <row r="481" spans="1:36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</row>
    <row r="482" spans="1:36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</row>
    <row r="483" spans="1:36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</row>
    <row r="484" spans="1:36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</row>
    <row r="485" spans="1:36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</row>
    <row r="486" spans="1:36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</row>
    <row r="487" spans="1:36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</row>
    <row r="488" spans="1:36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</row>
    <row r="489" spans="1:36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</row>
    <row r="490" spans="1:36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</row>
    <row r="491" spans="1:36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</row>
    <row r="492" spans="1:36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</row>
    <row r="493" spans="1:36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</row>
    <row r="494" spans="1:36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</row>
    <row r="495" spans="1:36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</row>
    <row r="496" spans="1:36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</row>
    <row r="497" spans="1:36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</row>
    <row r="498" spans="1:36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</row>
    <row r="499" spans="1:36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</row>
    <row r="500" spans="1:36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</row>
    <row r="501" spans="1:36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</row>
    <row r="502" spans="1:36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</row>
    <row r="503" spans="1:36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</row>
    <row r="504" spans="1:36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</row>
    <row r="505" spans="1:36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</row>
    <row r="506" spans="1:36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</row>
    <row r="507" spans="1:36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</row>
    <row r="508" spans="1:36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</row>
    <row r="509" spans="1:36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</row>
    <row r="510" spans="1:36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</row>
    <row r="511" spans="1:36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</row>
    <row r="512" spans="1:36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</row>
    <row r="513" spans="1:36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</row>
    <row r="514" spans="1:36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</row>
    <row r="515" spans="1:36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</row>
    <row r="516" spans="1:36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</row>
    <row r="517" spans="1:36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</row>
    <row r="518" spans="1:36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</row>
    <row r="519" spans="1:36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</row>
    <row r="520" spans="1:36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</row>
    <row r="521" spans="1:36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</row>
    <row r="522" spans="1:36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</row>
    <row r="523" spans="1:36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</row>
    <row r="524" spans="1:36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</row>
    <row r="525" spans="1:36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</row>
    <row r="526" spans="1:36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</row>
    <row r="527" spans="1:36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</row>
    <row r="528" spans="1:36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</row>
    <row r="529" spans="1:36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</row>
    <row r="530" spans="1:36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</row>
    <row r="531" spans="1:36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</row>
    <row r="532" spans="1:36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</row>
    <row r="533" spans="1:36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</row>
    <row r="534" spans="1:36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</row>
    <row r="535" spans="1:36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</row>
    <row r="536" spans="1:36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</row>
    <row r="537" spans="1:36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</row>
    <row r="538" spans="1:36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</row>
    <row r="539" spans="1:36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</row>
    <row r="540" spans="1:36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</row>
    <row r="541" spans="1:36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</row>
    <row r="542" spans="1:36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</row>
    <row r="543" spans="1:36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</row>
    <row r="544" spans="1:36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</row>
    <row r="545" spans="1:36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</row>
    <row r="546" spans="1:36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</row>
    <row r="547" spans="1:36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</row>
    <row r="548" spans="1:36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</row>
    <row r="549" spans="1:36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</row>
    <row r="550" spans="1:36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</row>
    <row r="551" spans="1:36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</row>
    <row r="552" spans="1:36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</row>
    <row r="553" spans="1:36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</row>
    <row r="554" spans="1:36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</row>
    <row r="555" spans="1:36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</row>
    <row r="556" spans="1:36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</row>
    <row r="557" spans="1:36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</row>
    <row r="558" spans="1:36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</row>
    <row r="559" spans="1:36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</row>
    <row r="560" spans="1:36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</row>
    <row r="561" spans="1:36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</row>
    <row r="562" spans="1:36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</row>
    <row r="563" spans="1:36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</row>
    <row r="564" spans="1:36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</row>
    <row r="565" spans="1:36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</row>
    <row r="566" spans="1:36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</row>
    <row r="567" spans="1:36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</row>
    <row r="568" spans="1:36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</row>
    <row r="569" spans="1:36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</row>
    <row r="570" spans="1:36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</row>
    <row r="571" spans="1:36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</row>
    <row r="572" spans="1:36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</row>
    <row r="573" spans="1:36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</row>
    <row r="574" spans="1:36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</row>
    <row r="575" spans="1:36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</row>
    <row r="576" spans="1:36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</row>
    <row r="577" spans="1:36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</row>
    <row r="578" spans="1:36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</row>
    <row r="579" spans="1:36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</row>
    <row r="580" spans="1:36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</row>
    <row r="581" spans="1:36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</row>
    <row r="582" spans="1:36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</row>
    <row r="583" spans="1:36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</row>
    <row r="584" spans="1:36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</row>
    <row r="585" spans="1:36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</row>
    <row r="586" spans="1:36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</row>
    <row r="587" spans="1:36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</row>
    <row r="588" spans="1:36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</row>
    <row r="589" spans="1:36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</row>
    <row r="590" spans="1:36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</row>
    <row r="591" spans="1:36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</row>
    <row r="592" spans="1:36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</row>
    <row r="593" spans="1:36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</row>
    <row r="594" spans="1:36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</row>
    <row r="595" spans="1:36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</row>
    <row r="596" spans="1:36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</row>
    <row r="597" spans="1:36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</row>
    <row r="598" spans="1:36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</row>
    <row r="599" spans="1:36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</row>
    <row r="600" spans="1:36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</row>
    <row r="601" spans="1:36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</row>
    <row r="602" spans="1:36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</row>
    <row r="603" spans="1:36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</row>
    <row r="604" spans="1:36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</row>
    <row r="605" spans="1:36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</row>
    <row r="606" spans="1:36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</row>
    <row r="607" spans="1:36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</row>
    <row r="608" spans="1:36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</row>
    <row r="609" spans="1:36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</row>
    <row r="610" spans="1:36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</row>
    <row r="611" spans="1:36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</row>
    <row r="612" spans="1:36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</row>
    <row r="613" spans="1:36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</row>
    <row r="614" spans="1:36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</row>
    <row r="615" spans="1:36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</row>
    <row r="616" spans="1:36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</row>
    <row r="617" spans="1:36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</row>
    <row r="618" spans="1:36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</row>
    <row r="619" spans="1:36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</row>
    <row r="620" spans="1:36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</row>
    <row r="621" spans="1:36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</row>
    <row r="622" spans="1:36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</row>
    <row r="623" spans="1:36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</row>
    <row r="624" spans="1:36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</row>
    <row r="625" spans="1:36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</row>
    <row r="626" spans="1:36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</row>
    <row r="627" spans="1:36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</row>
    <row r="628" spans="1:36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</row>
    <row r="629" spans="1:36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</row>
    <row r="630" spans="1:36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</row>
    <row r="631" spans="1:36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</row>
    <row r="632" spans="1:36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</row>
    <row r="633" spans="1:36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</row>
    <row r="634" spans="1:36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</row>
    <row r="635" spans="1:36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</row>
    <row r="636" spans="1:36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</row>
    <row r="637" spans="1:36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</row>
    <row r="638" spans="1:36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</row>
    <row r="639" spans="1:36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</row>
    <row r="640" spans="1:36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</row>
    <row r="641" spans="1:36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</row>
    <row r="642" spans="1:36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</row>
    <row r="643" spans="1:36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</row>
    <row r="644" spans="1:36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</row>
    <row r="645" spans="1:36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</row>
    <row r="646" spans="1:36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</row>
    <row r="647" spans="1:36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</row>
    <row r="648" spans="1:36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</row>
    <row r="649" spans="1:36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</row>
    <row r="650" spans="1:36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</row>
    <row r="651" spans="1:36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</row>
    <row r="652" spans="1:36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</row>
    <row r="653" spans="1:36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</row>
    <row r="654" spans="1:36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</row>
    <row r="655" spans="1:36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</row>
    <row r="656" spans="1:36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</row>
    <row r="657" spans="1:36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</row>
    <row r="658" spans="1:36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</row>
    <row r="659" spans="1:36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</row>
    <row r="660" spans="1:36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</row>
    <row r="661" spans="1:36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</row>
    <row r="662" spans="1:36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</row>
    <row r="663" spans="1:36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</row>
    <row r="664" spans="1:36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</row>
    <row r="665" spans="1:36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</row>
    <row r="666" spans="1:36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</row>
    <row r="667" spans="1:36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</row>
    <row r="668" spans="1:36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</row>
    <row r="669" spans="1:36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</row>
    <row r="670" spans="1:36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</row>
    <row r="671" spans="1:36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</row>
    <row r="672" spans="1:36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</row>
    <row r="673" spans="1:36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</row>
    <row r="674" spans="1:36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</row>
    <row r="675" spans="1:36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</row>
    <row r="676" spans="1:36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</row>
    <row r="677" spans="1:36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</row>
    <row r="678" spans="1:36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</row>
    <row r="679" spans="1:36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</row>
    <row r="680" spans="1:36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</row>
    <row r="681" spans="1:36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</row>
    <row r="682" spans="1:36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</row>
    <row r="683" spans="1:36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</row>
    <row r="684" spans="1:36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</row>
    <row r="685" spans="1:36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</row>
    <row r="686" spans="1:36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</row>
    <row r="687" spans="1:36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</row>
    <row r="688" spans="1:36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</row>
    <row r="689" spans="1:36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</row>
    <row r="690" spans="1:36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</row>
    <row r="691" spans="1:36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</row>
    <row r="692" spans="1:36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</row>
    <row r="693" spans="1:36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</row>
    <row r="694" spans="1:36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</row>
    <row r="695" spans="1:36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</row>
    <row r="696" spans="1:36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</row>
    <row r="697" spans="1:36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</row>
    <row r="698" spans="1:36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</row>
    <row r="699" spans="1:36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</row>
    <row r="700" spans="1:36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</row>
    <row r="701" spans="1:36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</row>
    <row r="702" spans="1:36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</row>
    <row r="703" spans="1:36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</row>
    <row r="704" spans="1:36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</row>
    <row r="705" spans="1:36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</row>
    <row r="706" spans="1:36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</row>
    <row r="707" spans="1:36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</row>
    <row r="708" spans="1:36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</row>
    <row r="709" spans="1:36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</row>
    <row r="710" spans="1:36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</row>
    <row r="711" spans="1:36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</row>
    <row r="712" spans="1:36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</row>
    <row r="713" spans="1:36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</row>
    <row r="714" spans="1:36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</row>
    <row r="715" spans="1:36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</row>
    <row r="716" spans="1:36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</row>
    <row r="717" spans="1:36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</row>
    <row r="718" spans="1:36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</row>
    <row r="719" spans="1:36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</row>
    <row r="720" spans="1:36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</row>
    <row r="721" spans="1:36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</row>
    <row r="722" spans="1:36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</row>
    <row r="723" spans="1:36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</row>
    <row r="724" spans="1:36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</row>
    <row r="725" spans="1:36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</row>
    <row r="726" spans="1:36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</row>
    <row r="727" spans="1:36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</row>
    <row r="728" spans="1:36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</row>
    <row r="729" spans="1:36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</row>
    <row r="730" spans="1:36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</row>
    <row r="731" spans="1:36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</row>
    <row r="732" spans="1:36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</row>
    <row r="733" spans="1:36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</row>
    <row r="734" spans="1:36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</row>
    <row r="735" spans="1:36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</row>
    <row r="736" spans="1:36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</row>
    <row r="737" spans="1:36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</row>
    <row r="738" spans="1:36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</row>
    <row r="739" spans="1:36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</row>
    <row r="740" spans="1:36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</row>
    <row r="741" spans="1:36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</row>
    <row r="742" spans="1:36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</row>
    <row r="743" spans="1:36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</row>
    <row r="744" spans="1:36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</row>
    <row r="745" spans="1:36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</row>
    <row r="746" spans="1:36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</row>
    <row r="747" spans="1:36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</row>
    <row r="748" spans="1:36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</row>
    <row r="749" spans="1:36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</row>
    <row r="750" spans="1:36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</row>
    <row r="751" spans="1:36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</row>
    <row r="752" spans="1:36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</row>
    <row r="753" spans="1:36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</row>
    <row r="754" spans="1:36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</row>
    <row r="755" spans="1:36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</row>
    <row r="756" spans="1:36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</row>
    <row r="757" spans="1:36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</row>
    <row r="758" spans="1:36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</row>
    <row r="759" spans="1:36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</row>
    <row r="760" spans="1:36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</row>
    <row r="761" spans="1:36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</row>
    <row r="762" spans="1:36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</row>
    <row r="763" spans="1:36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</row>
    <row r="764" spans="1:36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</row>
    <row r="765" spans="1:36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</row>
    <row r="766" spans="1:36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</row>
    <row r="767" spans="1:36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</row>
    <row r="768" spans="1:36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</row>
    <row r="769" spans="1:36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</row>
    <row r="770" spans="1:36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</row>
    <row r="771" spans="1:36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</row>
    <row r="772" spans="1:36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</row>
    <row r="773" spans="1:36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</row>
    <row r="774" spans="1:36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</row>
    <row r="775" spans="1:36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</row>
    <row r="776" spans="1:36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</row>
    <row r="777" spans="1:36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</row>
    <row r="778" spans="1:36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</row>
    <row r="779" spans="1:36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</row>
    <row r="780" spans="1:36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</row>
    <row r="781" spans="1:36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</row>
    <row r="782" spans="1:36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</row>
    <row r="783" spans="1:36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</row>
    <row r="784" spans="1:36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</row>
    <row r="785" spans="1:36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</row>
    <row r="786" spans="1:36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</row>
    <row r="787" spans="1:36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</row>
    <row r="788" spans="1:36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</row>
    <row r="789" spans="1:36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</row>
    <row r="790" spans="1:36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</row>
    <row r="791" spans="1:36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</row>
    <row r="792" spans="1:36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</row>
    <row r="793" spans="1:36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</row>
    <row r="794" spans="1:36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</row>
    <row r="795" spans="1:36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</row>
    <row r="796" spans="1:36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</row>
    <row r="797" spans="1:36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</row>
    <row r="798" spans="1:36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</row>
    <row r="799" spans="1:36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</row>
    <row r="800" spans="1:36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</row>
    <row r="801" spans="1:36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</row>
    <row r="802" spans="1:36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</row>
    <row r="803" spans="1:36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</row>
    <row r="804" spans="1:36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</row>
    <row r="805" spans="1:36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</row>
    <row r="806" spans="1:36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</row>
    <row r="807" spans="1:36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</row>
    <row r="808" spans="1:36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</row>
    <row r="809" spans="1:36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</row>
    <row r="810" spans="1:36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</row>
    <row r="811" spans="1:36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</row>
    <row r="812" spans="1:36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</row>
    <row r="813" spans="1:36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</row>
    <row r="814" spans="1:36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</row>
    <row r="815" spans="1:36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</row>
    <row r="816" spans="1:36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</row>
    <row r="817" spans="1:36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</row>
    <row r="818" spans="1:36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</row>
    <row r="819" spans="1:36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</row>
    <row r="820" spans="1:36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</row>
    <row r="821" spans="1:36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</row>
    <row r="822" spans="1:36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</row>
    <row r="823" spans="1:36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</row>
    <row r="824" spans="1:36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</row>
    <row r="825" spans="1:36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</row>
    <row r="826" spans="1:36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</row>
    <row r="827" spans="1:36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</row>
    <row r="828" spans="1:36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</row>
    <row r="829" spans="1:36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</row>
    <row r="830" spans="1:36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</row>
    <row r="831" spans="1:36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</row>
    <row r="832" spans="1:36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</row>
    <row r="833" spans="1:36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</row>
    <row r="834" spans="1:36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</row>
    <row r="835" spans="1:36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</row>
    <row r="836" spans="1:36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</row>
    <row r="837" spans="1:36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</row>
    <row r="838" spans="1:36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</row>
    <row r="839" spans="1:36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</row>
    <row r="840" spans="1:36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</row>
    <row r="841" spans="1:36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</row>
    <row r="842" spans="1:36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</row>
    <row r="843" spans="1:36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</row>
    <row r="844" spans="1:36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</row>
    <row r="845" spans="1:36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</row>
    <row r="846" spans="1:36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</row>
    <row r="847" spans="1:36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</row>
    <row r="848" spans="1:36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</row>
    <row r="849" spans="1:36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</row>
    <row r="850" spans="1:36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</row>
    <row r="851" spans="1:36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</row>
    <row r="852" spans="1:36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</row>
    <row r="853" spans="1:36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</row>
    <row r="854" spans="1:36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</row>
    <row r="855" spans="1:36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</row>
    <row r="856" spans="1:36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</row>
    <row r="857" spans="1:36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</row>
    <row r="858" spans="1:36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</row>
    <row r="859" spans="1:36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</row>
    <row r="860" spans="1:36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</row>
    <row r="861" spans="1:36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</row>
    <row r="862" spans="1:36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</row>
    <row r="863" spans="1:36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</row>
    <row r="864" spans="1:36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</row>
    <row r="865" spans="1:36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</row>
    <row r="866" spans="1:36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</row>
    <row r="867" spans="1:36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</row>
    <row r="868" spans="1:36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</row>
    <row r="869" spans="1:36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</row>
    <row r="870" spans="1:36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</row>
    <row r="871" spans="1:36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</row>
    <row r="872" spans="1:36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</row>
    <row r="873" spans="1:36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</row>
    <row r="874" spans="1:36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</row>
    <row r="875" spans="1:36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</row>
    <row r="876" spans="1:36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</row>
    <row r="877" spans="1:36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</row>
    <row r="878" spans="1:36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</row>
    <row r="879" spans="1:36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</row>
    <row r="880" spans="1:36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</row>
    <row r="881" spans="1:36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</row>
    <row r="882" spans="1:36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</row>
    <row r="883" spans="1:36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</row>
    <row r="884" spans="1:36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</row>
    <row r="885" spans="1:36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</row>
    <row r="886" spans="1:36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</row>
    <row r="887" spans="1:36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</row>
    <row r="888" spans="1:36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</row>
    <row r="889" spans="1:36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</row>
    <row r="890" spans="1:36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</row>
    <row r="891" spans="1:36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</row>
    <row r="892" spans="1:36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</row>
    <row r="893" spans="1:36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</row>
    <row r="894" spans="1:36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</row>
    <row r="895" spans="1:36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</row>
    <row r="896" spans="1:36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</row>
    <row r="897" spans="1:36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</row>
    <row r="898" spans="1:36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</row>
    <row r="899" spans="1:36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</row>
    <row r="900" spans="1:36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</row>
    <row r="901" spans="1:36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</row>
    <row r="902" spans="1:36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</row>
    <row r="903" spans="1:36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</row>
    <row r="904" spans="1:36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</row>
    <row r="905" spans="1:36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</row>
    <row r="906" spans="1:36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</row>
    <row r="907" spans="1:36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</row>
    <row r="908" spans="1:36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</row>
    <row r="909" spans="1:36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</row>
    <row r="910" spans="1:36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</row>
    <row r="911" spans="1:36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</row>
    <row r="912" spans="1:36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</row>
    <row r="913" spans="1:36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</row>
    <row r="914" spans="1:36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</row>
    <row r="915" spans="1:36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</row>
    <row r="916" spans="1:36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</row>
    <row r="917" spans="1:36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</row>
    <row r="918" spans="1:36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</row>
    <row r="919" spans="1:36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</row>
    <row r="920" spans="1:36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</row>
    <row r="921" spans="1:36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</row>
    <row r="922" spans="1:36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</row>
    <row r="923" spans="1:36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</row>
    <row r="924" spans="1:36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</row>
    <row r="925" spans="1:36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</row>
    <row r="926" spans="1:36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</row>
    <row r="927" spans="1:36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</row>
    <row r="928" spans="1:36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</row>
    <row r="929" spans="1:36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</row>
    <row r="930" spans="1:36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</row>
    <row r="931" spans="1:36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</row>
    <row r="932" spans="1:36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</row>
    <row r="933" spans="1:36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</row>
    <row r="934" spans="1:36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</row>
    <row r="935" spans="1:36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</row>
    <row r="936" spans="1:36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</row>
    <row r="937" spans="1:36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</row>
    <row r="938" spans="1:36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</row>
    <row r="939" spans="1:36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</row>
    <row r="940" spans="1:36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</row>
    <row r="941" spans="1:36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</row>
    <row r="942" spans="1:36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</row>
    <row r="943" spans="1:36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</row>
    <row r="944" spans="1:36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</row>
    <row r="945" spans="1:36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</row>
    <row r="946" spans="1:36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</row>
    <row r="947" spans="1:36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</row>
    <row r="948" spans="1:36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</row>
    <row r="949" spans="1:36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</row>
    <row r="950" spans="1:36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</row>
    <row r="951" spans="1:36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</row>
    <row r="952" spans="1:36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</row>
    <row r="953" spans="1:36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</row>
    <row r="954" spans="1:36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</row>
    <row r="955" spans="1:36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</row>
    <row r="956" spans="1:36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</row>
    <row r="957" spans="1:36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</row>
    <row r="958" spans="1:36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</row>
    <row r="959" spans="1:36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</row>
    <row r="960" spans="1:36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</row>
    <row r="961" spans="1:36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</row>
    <row r="962" spans="1:36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</row>
    <row r="963" spans="1:36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</row>
    <row r="964" spans="1:36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</row>
    <row r="965" spans="1:36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</row>
    <row r="966" spans="1:36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</row>
    <row r="967" spans="1:36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</row>
    <row r="968" spans="1:36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</row>
    <row r="969" spans="1:36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</row>
    <row r="970" spans="1:36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</row>
    <row r="971" spans="1:36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</row>
    <row r="972" spans="1:36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</row>
    <row r="973" spans="1:36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</row>
    <row r="974" spans="1:36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</row>
    <row r="975" spans="1:36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</row>
    <row r="976" spans="1:36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</row>
    <row r="977" spans="1:36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</row>
    <row r="978" spans="1:36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</row>
    <row r="979" spans="1:36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</row>
    <row r="980" spans="1:36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</row>
    <row r="981" spans="1:36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</row>
    <row r="982" spans="1:36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</row>
    <row r="983" spans="1:36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</row>
    <row r="984" spans="1:36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</row>
    <row r="985" spans="1:36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</row>
    <row r="986" spans="1:36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</row>
    <row r="987" spans="1:36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</row>
    <row r="988" spans="1:36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</row>
    <row r="989" spans="1:36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</row>
    <row r="990" spans="1:36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</row>
    <row r="991" spans="1:36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</row>
    <row r="992" spans="1:36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</row>
    <row r="993" spans="1:36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</row>
    <row r="994" spans="1:36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</row>
    <row r="995" spans="1:36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</row>
    <row r="996" spans="1:36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</row>
    <row r="997" spans="1:36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</row>
    <row r="998" spans="1:36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</row>
    <row r="999" spans="1:36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</row>
    <row r="1000" spans="1:36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</row>
  </sheetData>
  <mergeCells count="7">
    <mergeCell ref="AA1:AG1"/>
    <mergeCell ref="B2:E2"/>
    <mergeCell ref="F2:I2"/>
    <mergeCell ref="J2:M2"/>
    <mergeCell ref="N2:Q2"/>
    <mergeCell ref="R2:U2"/>
    <mergeCell ref="V2:Y2"/>
  </mergeCells>
  <conditionalFormatting sqref="E4:E8 I3 I5:I8 M3:M4 M6:M8 Q3:Q5 Q7:Q8 U3:U6 U8 Y3:Y7">
    <cfRule type="cellIs" dxfId="11" priority="1" stopIfTrue="1" operator="equal">
      <formula>"g"</formula>
    </cfRule>
  </conditionalFormatting>
  <conditionalFormatting sqref="E4:E8 I3 I5:I8 M3:M4 M6:M8 Q3:Q5 Q7:Q8 U3:U6 U8 Y3:Y7">
    <cfRule type="cellIs" dxfId="10" priority="2" stopIfTrue="1" operator="equal">
      <formula>"d"</formula>
    </cfRule>
  </conditionalFormatting>
  <conditionalFormatting sqref="E4:E8 I3 I5:I8 M3:M4 M6:M8 Q3:Q5 Q7:Q8 U3:U6 U8 Y3:Y7">
    <cfRule type="cellIs" dxfId="9" priority="3" stopIfTrue="1" operator="equal">
      <formula>"v"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1678A-B1FA-1147-9C74-7E55F277BE47}">
  <dimension ref="A1:AK1000"/>
  <sheetViews>
    <sheetView zoomScale="150" zoomScaleNormal="150" workbookViewId="0">
      <selection activeCell="AL7" sqref="AL7"/>
    </sheetView>
  </sheetViews>
  <sheetFormatPr defaultColWidth="13.5" defaultRowHeight="15.75"/>
  <cols>
    <col min="1" max="1" width="14.875" style="16" customWidth="1"/>
    <col min="2" max="20" width="1.875" style="16" customWidth="1"/>
    <col min="21" max="21" width="3.125" style="16" customWidth="1"/>
    <col min="22" max="25" width="1.875" style="16" customWidth="1"/>
    <col min="26" max="26" width="0.875" style="16" customWidth="1"/>
    <col min="27" max="30" width="1.875" style="16" customWidth="1"/>
    <col min="31" max="31" width="1.5" style="16" customWidth="1"/>
    <col min="32" max="32" width="1.875" style="16" customWidth="1"/>
    <col min="33" max="33" width="2.375" style="16" customWidth="1"/>
    <col min="34" max="34" width="0.5" style="16" customWidth="1"/>
    <col min="35" max="35" width="1.875" style="16" customWidth="1"/>
    <col min="36" max="36" width="0.5" style="16" customWidth="1"/>
    <col min="37" max="37" width="1.875" style="16" customWidth="1"/>
    <col min="38" max="16384" width="13.5" style="16"/>
  </cols>
  <sheetData>
    <row r="1" spans="1:37" ht="16.5" customHeight="1" thickBot="1">
      <c r="A1" s="12" t="s">
        <v>92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40">
        <v>43786</v>
      </c>
      <c r="AB1" s="141"/>
      <c r="AC1" s="141"/>
      <c r="AD1" s="141"/>
      <c r="AE1" s="141"/>
      <c r="AF1" s="141"/>
      <c r="AG1" s="141"/>
      <c r="AH1" s="13"/>
      <c r="AI1" s="14"/>
      <c r="AJ1" s="15"/>
    </row>
    <row r="2" spans="1:37" ht="33.75" customHeight="1" thickTop="1" thickBot="1">
      <c r="A2" s="89" t="s">
        <v>80</v>
      </c>
      <c r="B2" s="144" t="str">
        <f>(A3)</f>
        <v>Szegedi András</v>
      </c>
      <c r="C2" s="139"/>
      <c r="D2" s="139"/>
      <c r="E2" s="139"/>
      <c r="F2" s="138" t="str">
        <f>(A4)</f>
        <v>Nagy Dániel</v>
      </c>
      <c r="G2" s="139"/>
      <c r="H2" s="139"/>
      <c r="I2" s="139"/>
      <c r="J2" s="138" t="str">
        <f>(A5)</f>
        <v>Gyozsán Zoltán</v>
      </c>
      <c r="K2" s="139"/>
      <c r="L2" s="139"/>
      <c r="M2" s="139"/>
      <c r="N2" s="138" t="str">
        <f>(A6)</f>
        <v>Svolik Tamás</v>
      </c>
      <c r="O2" s="139"/>
      <c r="P2" s="139"/>
      <c r="Q2" s="139"/>
      <c r="R2" s="138" t="str">
        <f>(A7)</f>
        <v>Theodos Sándor</v>
      </c>
      <c r="S2" s="139"/>
      <c r="T2" s="139"/>
      <c r="U2" s="139"/>
      <c r="V2" s="138" t="str">
        <f>(A8)</f>
        <v>pihen</v>
      </c>
      <c r="W2" s="139"/>
      <c r="X2" s="139"/>
      <c r="Y2" s="139"/>
      <c r="Z2" s="18"/>
      <c r="AA2" s="19" t="s">
        <v>81</v>
      </c>
      <c r="AB2" s="20" t="s">
        <v>82</v>
      </c>
      <c r="AC2" s="20" t="s">
        <v>83</v>
      </c>
      <c r="AD2" s="20" t="s">
        <v>84</v>
      </c>
      <c r="AE2" s="99" t="s">
        <v>85</v>
      </c>
      <c r="AF2" s="99" t="s">
        <v>86</v>
      </c>
      <c r="AG2" s="21" t="s">
        <v>87</v>
      </c>
      <c r="AH2" s="13"/>
      <c r="AI2" s="22" t="s">
        <v>88</v>
      </c>
      <c r="AJ2" s="23"/>
      <c r="AK2" s="24" t="s">
        <v>89</v>
      </c>
    </row>
    <row r="3" spans="1:37" ht="16.5" customHeight="1" thickTop="1">
      <c r="A3" s="25" t="s">
        <v>26</v>
      </c>
      <c r="B3" s="26"/>
      <c r="C3" s="27"/>
      <c r="D3" s="27"/>
      <c r="E3" s="27"/>
      <c r="F3" s="28">
        <v>5</v>
      </c>
      <c r="G3" s="31">
        <f>(N26)</f>
        <v>3</v>
      </c>
      <c r="H3" s="31">
        <f>(P26)</f>
        <v>0</v>
      </c>
      <c r="I3" s="30" t="str">
        <f>IF(G3=".","-",IF(G3&gt;H3,"g",IF(G3=H3,"d","v")))</f>
        <v>g</v>
      </c>
      <c r="J3" s="28">
        <v>4</v>
      </c>
      <c r="K3" s="31">
        <f>(N24)</f>
        <v>1</v>
      </c>
      <c r="L3" s="31">
        <f>(P24)</f>
        <v>2</v>
      </c>
      <c r="M3" s="30" t="str">
        <f t="shared" ref="M3:M4" si="0">IF(K3=".","-",IF(K3&gt;L3,"g",IF(K3=L3,"d","v")))</f>
        <v>v</v>
      </c>
      <c r="N3" s="28">
        <v>3</v>
      </c>
      <c r="O3" s="31">
        <f>(N19)</f>
        <v>1</v>
      </c>
      <c r="P3" s="31">
        <f>(P19)</f>
        <v>1</v>
      </c>
      <c r="Q3" s="30" t="str">
        <f t="shared" ref="Q3:Q5" si="1">IF(O3=".","-",IF(O3&gt;P3,"g",IF(O3=P3,"d","v")))</f>
        <v>d</v>
      </c>
      <c r="R3" s="28">
        <v>2</v>
      </c>
      <c r="S3" s="31">
        <f>(N16)</f>
        <v>0</v>
      </c>
      <c r="T3" s="31">
        <f>(P16)</f>
        <v>0</v>
      </c>
      <c r="U3" s="30" t="str">
        <f t="shared" ref="U3:U6" si="2">IF(S3=".","-",IF(S3&gt;T3,"g",IF(S3=T3,"d","v")))</f>
        <v>d</v>
      </c>
      <c r="V3" s="28">
        <v>1</v>
      </c>
      <c r="W3" s="31" t="str">
        <f>(N10)</f>
        <v>.</v>
      </c>
      <c r="X3" s="31" t="str">
        <f>(P10)</f>
        <v>.</v>
      </c>
      <c r="Y3" s="30" t="str">
        <f t="shared" ref="Y3:Y7" si="3">IF(W3=".","-",IF(W3&gt;X3,"g",IF(W3=X3,"d","v")))</f>
        <v>-</v>
      </c>
      <c r="Z3" s="32"/>
      <c r="AA3">
        <f t="shared" ref="AA3:AA8" si="4">SUM(AB3:AD3)</f>
        <v>4</v>
      </c>
      <c r="AB3">
        <f t="shared" ref="AB3:AB8" si="5">COUNTIF(B3:Y3,"g")</f>
        <v>1</v>
      </c>
      <c r="AC3">
        <f t="shared" ref="AC3:AC8" si="6">COUNTIF(B3:Y3,"d")</f>
        <v>2</v>
      </c>
      <c r="AD3">
        <f t="shared" ref="AD3:AD8" si="7">COUNTIF(B3:Y3,"v")</f>
        <v>1</v>
      </c>
      <c r="AE3" s="33">
        <f t="shared" ref="AE3:AF3" si="8">SUM(IF(G3&lt;&gt;".",G3)+IF(K3&lt;&gt;".",K3)+IF(O3&lt;&gt;".",O3)+IF(S3&lt;&gt;".",S3)+IF(W3&lt;&gt;".",W3))</f>
        <v>5</v>
      </c>
      <c r="AF3" s="33">
        <f t="shared" si="8"/>
        <v>3</v>
      </c>
      <c r="AG3" s="34">
        <f t="shared" ref="AG3:AG8" si="9">SUM(AB3*3+AC3*1)</f>
        <v>5</v>
      </c>
      <c r="AH3" s="13"/>
      <c r="AI3" s="35">
        <f t="shared" ref="AI3:AI8" si="10">RANK(AG3,$AG$3:$AG$8,0)</f>
        <v>3</v>
      </c>
      <c r="AJ3" s="36"/>
      <c r="AK3" s="37">
        <f t="shared" ref="AK3:AK8" si="11">SUM(AE3-AF3)</f>
        <v>2</v>
      </c>
    </row>
    <row r="4" spans="1:37" ht="15.75" customHeight="1">
      <c r="A4" s="38" t="s">
        <v>79</v>
      </c>
      <c r="B4" s="39">
        <v>5</v>
      </c>
      <c r="C4" s="29">
        <f>(P26)</f>
        <v>0</v>
      </c>
      <c r="D4" s="29">
        <f>(N26)</f>
        <v>3</v>
      </c>
      <c r="E4" s="43" t="str">
        <f t="shared" ref="E4:E8" si="12">IF(C4=".","-",IF(C4&gt;D4,"g",IF(C4=D4,"d","v")))</f>
        <v>v</v>
      </c>
      <c r="F4" s="41"/>
      <c r="G4" s="42"/>
      <c r="H4" s="42"/>
      <c r="I4" s="42"/>
      <c r="J4" s="39">
        <v>3</v>
      </c>
      <c r="K4" s="29">
        <f>(N18)</f>
        <v>1</v>
      </c>
      <c r="L4" s="29">
        <f>(P18)</f>
        <v>0</v>
      </c>
      <c r="M4" s="43" t="str">
        <f t="shared" si="0"/>
        <v>g</v>
      </c>
      <c r="N4" s="39">
        <v>2</v>
      </c>
      <c r="O4" s="29">
        <f>(N15)</f>
        <v>1</v>
      </c>
      <c r="P4" s="29">
        <f>(P15)</f>
        <v>1</v>
      </c>
      <c r="Q4" s="43" t="str">
        <f t="shared" si="1"/>
        <v>d</v>
      </c>
      <c r="R4" s="39">
        <v>1</v>
      </c>
      <c r="S4" s="29">
        <f>(N12)</f>
        <v>1</v>
      </c>
      <c r="T4" s="29">
        <f>(P12)</f>
        <v>1</v>
      </c>
      <c r="U4" s="43" t="str">
        <f t="shared" si="2"/>
        <v>d</v>
      </c>
      <c r="V4" s="39">
        <v>4</v>
      </c>
      <c r="W4" s="29" t="str">
        <f>(N23)</f>
        <v>.</v>
      </c>
      <c r="X4" s="29" t="str">
        <f>(P23)</f>
        <v>.</v>
      </c>
      <c r="Y4" s="43" t="str">
        <f t="shared" si="3"/>
        <v>-</v>
      </c>
      <c r="Z4" s="44"/>
      <c r="AA4">
        <f t="shared" si="4"/>
        <v>4</v>
      </c>
      <c r="AB4">
        <f t="shared" si="5"/>
        <v>1</v>
      </c>
      <c r="AC4">
        <f t="shared" si="6"/>
        <v>2</v>
      </c>
      <c r="AD4">
        <f t="shared" si="7"/>
        <v>1</v>
      </c>
      <c r="AE4" s="100">
        <f t="shared" ref="AE4:AF4" si="13">SUM(IF(C4&lt;&gt;".",C4)+IF(K4&lt;&gt;".",K4)+IF(O4&lt;&gt;".",O4)+IF(S4&lt;&gt;".",S4)+IF(W4&lt;&gt;".",W4))</f>
        <v>3</v>
      </c>
      <c r="AF4" s="100">
        <f t="shared" si="13"/>
        <v>5</v>
      </c>
      <c r="AG4" s="45">
        <f t="shared" si="9"/>
        <v>5</v>
      </c>
      <c r="AH4" s="13"/>
      <c r="AI4" s="35">
        <v>4</v>
      </c>
      <c r="AJ4" s="36"/>
      <c r="AK4" s="37">
        <f t="shared" si="11"/>
        <v>-2</v>
      </c>
    </row>
    <row r="5" spans="1:37" ht="15.75" customHeight="1">
      <c r="A5" s="38" t="s">
        <v>16</v>
      </c>
      <c r="B5" s="39">
        <v>4</v>
      </c>
      <c r="C5" s="29">
        <f>(P24)</f>
        <v>2</v>
      </c>
      <c r="D5" s="29">
        <f>(N24)</f>
        <v>1</v>
      </c>
      <c r="E5" s="43" t="str">
        <f t="shared" si="12"/>
        <v>g</v>
      </c>
      <c r="F5" s="39">
        <v>3</v>
      </c>
      <c r="G5" s="29">
        <f>(P18)</f>
        <v>0</v>
      </c>
      <c r="H5" s="29">
        <f>(N18)</f>
        <v>1</v>
      </c>
      <c r="I5" s="43" t="str">
        <f t="shared" ref="I5:I8" si="14">IF(G5=".","-",IF(G5&gt;H5,"g",IF(G5=H5,"d","v")))</f>
        <v>v</v>
      </c>
      <c r="J5" s="101"/>
      <c r="K5" s="42"/>
      <c r="L5" s="42"/>
      <c r="M5" s="42"/>
      <c r="N5" s="39">
        <v>1</v>
      </c>
      <c r="O5" s="29">
        <f>(N11)</f>
        <v>1</v>
      </c>
      <c r="P5" s="29">
        <f>(P11)</f>
        <v>0</v>
      </c>
      <c r="Q5" s="43" t="str">
        <f t="shared" si="1"/>
        <v>g</v>
      </c>
      <c r="R5" s="39">
        <v>5</v>
      </c>
      <c r="S5" s="29">
        <f>(N27)</f>
        <v>0</v>
      </c>
      <c r="T5" s="29">
        <f>(P27)</f>
        <v>1</v>
      </c>
      <c r="U5" s="43" t="str">
        <f t="shared" si="2"/>
        <v>v</v>
      </c>
      <c r="V5" s="39">
        <v>2</v>
      </c>
      <c r="W5" s="29" t="str">
        <f>(N14)</f>
        <v>.</v>
      </c>
      <c r="X5" s="29" t="str">
        <f>(P14)</f>
        <v>.</v>
      </c>
      <c r="Y5" s="43" t="str">
        <f t="shared" si="3"/>
        <v>-</v>
      </c>
      <c r="Z5" s="44"/>
      <c r="AA5">
        <f t="shared" si="4"/>
        <v>4</v>
      </c>
      <c r="AB5">
        <f t="shared" si="5"/>
        <v>2</v>
      </c>
      <c r="AC5">
        <f t="shared" si="6"/>
        <v>0</v>
      </c>
      <c r="AD5">
        <f t="shared" si="7"/>
        <v>2</v>
      </c>
      <c r="AE5" s="100">
        <f>SUM(IF(C5&lt;&gt;".",C5)+IF(G5&lt;&gt;".",G5)+IF(O5&lt;&gt;".",O5)+IF(S5&lt;&gt;".",S5)+IF(W5&lt;&gt;".",W5))</f>
        <v>3</v>
      </c>
      <c r="AF5" s="100">
        <f>SUM(IF(H5&lt;&gt;".",H5)+IF(D5&lt;&gt;".",D5)+IF(P5&lt;&gt;".",P5)+IF(T5&lt;&gt;".",T5)+IF(X5&lt;&gt;".",X5))</f>
        <v>3</v>
      </c>
      <c r="AG5" s="45">
        <f t="shared" si="9"/>
        <v>6</v>
      </c>
      <c r="AH5" s="13"/>
      <c r="AI5" s="35">
        <v>2</v>
      </c>
      <c r="AJ5" s="36"/>
      <c r="AK5" s="37">
        <f t="shared" si="11"/>
        <v>0</v>
      </c>
    </row>
    <row r="6" spans="1:37" ht="15.75" customHeight="1">
      <c r="A6" s="38" t="s">
        <v>1</v>
      </c>
      <c r="B6" s="39">
        <v>3</v>
      </c>
      <c r="C6" s="29">
        <f>(P19)</f>
        <v>1</v>
      </c>
      <c r="D6" s="29">
        <f>(N19)</f>
        <v>1</v>
      </c>
      <c r="E6" s="43" t="str">
        <f t="shared" si="12"/>
        <v>d</v>
      </c>
      <c r="F6" s="39">
        <v>2</v>
      </c>
      <c r="G6" s="29">
        <f>(P15)</f>
        <v>1</v>
      </c>
      <c r="H6" s="29">
        <f>(N15)</f>
        <v>1</v>
      </c>
      <c r="I6" s="43" t="str">
        <f t="shared" si="14"/>
        <v>d</v>
      </c>
      <c r="J6" s="39">
        <v>1</v>
      </c>
      <c r="K6" s="29">
        <f>(P11)</f>
        <v>0</v>
      </c>
      <c r="L6" s="29">
        <f>(N11)</f>
        <v>1</v>
      </c>
      <c r="M6" s="43" t="str">
        <f t="shared" ref="M6:M8" si="15">IF(K6=".","-",IF(K6&gt;L6,"g",IF(K6=L6,"d","v")))</f>
        <v>v</v>
      </c>
      <c r="N6" s="41"/>
      <c r="O6" s="42"/>
      <c r="P6" s="42"/>
      <c r="Q6" s="42"/>
      <c r="R6" s="39">
        <v>4</v>
      </c>
      <c r="S6" s="29">
        <f>(N22)</f>
        <v>1</v>
      </c>
      <c r="T6" s="29">
        <f>(P22)</f>
        <v>1</v>
      </c>
      <c r="U6" s="43" t="str">
        <f t="shared" si="2"/>
        <v>d</v>
      </c>
      <c r="V6" s="39">
        <v>5</v>
      </c>
      <c r="W6" s="29" t="str">
        <f>(N28)</f>
        <v>.</v>
      </c>
      <c r="X6" s="29" t="str">
        <f>(P28)</f>
        <v>.</v>
      </c>
      <c r="Y6" s="43" t="str">
        <f t="shared" si="3"/>
        <v>-</v>
      </c>
      <c r="Z6" s="44"/>
      <c r="AA6">
        <f t="shared" si="4"/>
        <v>4</v>
      </c>
      <c r="AB6">
        <f t="shared" si="5"/>
        <v>0</v>
      </c>
      <c r="AC6">
        <f t="shared" si="6"/>
        <v>3</v>
      </c>
      <c r="AD6">
        <f t="shared" si="7"/>
        <v>1</v>
      </c>
      <c r="AE6" s="100">
        <f t="shared" ref="AE6:AF6" si="16">SUM(IF(G6&lt;&gt;".",G6)+IF(K6&lt;&gt;".",K6)+IF(C6&lt;&gt;".",C6)+IF(S6&lt;&gt;".",S6)+IF(W6&lt;&gt;".",W6))</f>
        <v>3</v>
      </c>
      <c r="AF6" s="100">
        <f t="shared" si="16"/>
        <v>4</v>
      </c>
      <c r="AG6" s="45">
        <f t="shared" si="9"/>
        <v>3</v>
      </c>
      <c r="AH6" s="13"/>
      <c r="AI6" s="35">
        <f t="shared" si="10"/>
        <v>5</v>
      </c>
      <c r="AJ6" s="36"/>
      <c r="AK6" s="37">
        <f t="shared" si="11"/>
        <v>-1</v>
      </c>
    </row>
    <row r="7" spans="1:37" ht="15.75" customHeight="1">
      <c r="A7" s="38" t="s">
        <v>20</v>
      </c>
      <c r="B7" s="39">
        <v>2</v>
      </c>
      <c r="C7" s="29">
        <f>(P16)</f>
        <v>0</v>
      </c>
      <c r="D7" s="29">
        <f>(N16)</f>
        <v>0</v>
      </c>
      <c r="E7" s="43" t="str">
        <f t="shared" si="12"/>
        <v>d</v>
      </c>
      <c r="F7" s="39">
        <v>1</v>
      </c>
      <c r="G7" s="29">
        <f>(P12)</f>
        <v>1</v>
      </c>
      <c r="H7" s="29">
        <f>(N12)</f>
        <v>1</v>
      </c>
      <c r="I7" s="43" t="str">
        <f t="shared" si="14"/>
        <v>d</v>
      </c>
      <c r="J7" s="39">
        <v>5</v>
      </c>
      <c r="K7" s="29">
        <f>(P27)</f>
        <v>1</v>
      </c>
      <c r="L7" s="29">
        <f>(N27)</f>
        <v>0</v>
      </c>
      <c r="M7" s="43" t="str">
        <f t="shared" si="15"/>
        <v>g</v>
      </c>
      <c r="N7" s="102">
        <v>4</v>
      </c>
      <c r="O7" s="29">
        <f>(P22)</f>
        <v>1</v>
      </c>
      <c r="P7" s="29">
        <f>(N22)</f>
        <v>1</v>
      </c>
      <c r="Q7" s="43" t="str">
        <f t="shared" ref="Q7:Q8" si="17">IF(O7=".","-",IF(O7&gt;P7,"g",IF(O7=P7,"d","v")))</f>
        <v>d</v>
      </c>
      <c r="R7" s="41"/>
      <c r="S7" s="42"/>
      <c r="T7" s="42"/>
      <c r="U7" s="42"/>
      <c r="V7" s="39">
        <v>3</v>
      </c>
      <c r="W7" s="29" t="str">
        <f>(N20)</f>
        <v>.</v>
      </c>
      <c r="X7" s="29" t="str">
        <f>(P20)</f>
        <v>.</v>
      </c>
      <c r="Y7" s="43" t="str">
        <f t="shared" si="3"/>
        <v>-</v>
      </c>
      <c r="Z7" s="44"/>
      <c r="AA7">
        <f t="shared" si="4"/>
        <v>4</v>
      </c>
      <c r="AB7">
        <f t="shared" si="5"/>
        <v>1</v>
      </c>
      <c r="AC7">
        <f t="shared" si="6"/>
        <v>3</v>
      </c>
      <c r="AD7">
        <f t="shared" si="7"/>
        <v>0</v>
      </c>
      <c r="AE7" s="100">
        <f t="shared" ref="AE7:AF7" si="18">SUM(IF(G7&lt;&gt;".",G7)+IF(K7&lt;&gt;".",K7)+IF(O7&lt;&gt;".",O7)+IF(C7&lt;&gt;".",C7)+IF(W7&lt;&gt;".",W7))</f>
        <v>3</v>
      </c>
      <c r="AF7" s="100">
        <f t="shared" si="18"/>
        <v>2</v>
      </c>
      <c r="AG7" s="45">
        <f t="shared" si="9"/>
        <v>6</v>
      </c>
      <c r="AH7" s="90"/>
      <c r="AI7" s="35">
        <f t="shared" si="10"/>
        <v>1</v>
      </c>
      <c r="AJ7" s="36"/>
      <c r="AK7" s="37">
        <f t="shared" si="11"/>
        <v>1</v>
      </c>
    </row>
    <row r="8" spans="1:37" ht="16.5" customHeight="1" thickBot="1">
      <c r="A8" s="91" t="s">
        <v>93</v>
      </c>
      <c r="B8" s="92">
        <v>1</v>
      </c>
      <c r="C8" s="93" t="str">
        <f>(P10)</f>
        <v>.</v>
      </c>
      <c r="D8" s="93" t="str">
        <f>(N10)</f>
        <v>.</v>
      </c>
      <c r="E8" s="94" t="str">
        <f t="shared" si="12"/>
        <v>-</v>
      </c>
      <c r="F8" s="92">
        <v>4</v>
      </c>
      <c r="G8" s="93" t="str">
        <f>(P23)</f>
        <v>.</v>
      </c>
      <c r="H8" s="93" t="str">
        <f>(N23)</f>
        <v>.</v>
      </c>
      <c r="I8" s="94" t="str">
        <f t="shared" si="14"/>
        <v>-</v>
      </c>
      <c r="J8" s="92">
        <v>2</v>
      </c>
      <c r="K8" s="93" t="str">
        <f>(P14)</f>
        <v>.</v>
      </c>
      <c r="L8" s="93" t="str">
        <f>(N14)</f>
        <v>.</v>
      </c>
      <c r="M8" s="94" t="str">
        <f t="shared" si="15"/>
        <v>-</v>
      </c>
      <c r="N8" s="103">
        <v>5</v>
      </c>
      <c r="O8" s="93" t="str">
        <f>(X6)</f>
        <v>.</v>
      </c>
      <c r="P8" s="93" t="str">
        <f>(W6)</f>
        <v>.</v>
      </c>
      <c r="Q8" s="94" t="str">
        <f t="shared" si="17"/>
        <v>-</v>
      </c>
      <c r="R8" s="92">
        <v>3</v>
      </c>
      <c r="S8" s="93" t="str">
        <f>(P20)</f>
        <v>.</v>
      </c>
      <c r="T8" s="93" t="str">
        <f>(N20)</f>
        <v>.</v>
      </c>
      <c r="U8" s="94" t="str">
        <f>IF(S8=".","-",IF(S8&gt;T8,"g",IF(S8=T8,"d","v")))</f>
        <v>-</v>
      </c>
      <c r="V8" s="95"/>
      <c r="W8" s="96"/>
      <c r="X8" s="96"/>
      <c r="Y8" s="96"/>
      <c r="Z8" s="18"/>
      <c r="AA8">
        <f t="shared" si="4"/>
        <v>0</v>
      </c>
      <c r="AB8">
        <f t="shared" si="5"/>
        <v>0</v>
      </c>
      <c r="AC8">
        <f t="shared" si="6"/>
        <v>0</v>
      </c>
      <c r="AD8">
        <f t="shared" si="7"/>
        <v>0</v>
      </c>
      <c r="AE8" s="97">
        <f t="shared" ref="AE8:AF8" si="19">SUM(IF(G8&lt;&gt;".",G8)+IF(K8&lt;&gt;".",K8)+IF(O8&lt;&gt;".",O8)+IF(S8&lt;&gt;".",S8)+IF(C8&lt;&gt;".",C8))</f>
        <v>0</v>
      </c>
      <c r="AF8" s="97">
        <f t="shared" si="19"/>
        <v>0</v>
      </c>
      <c r="AG8" s="98">
        <f t="shared" si="9"/>
        <v>0</v>
      </c>
      <c r="AH8" s="13"/>
      <c r="AI8" s="64">
        <f t="shared" si="10"/>
        <v>6</v>
      </c>
      <c r="AJ8" s="36"/>
      <c r="AK8" s="37">
        <f t="shared" si="11"/>
        <v>0</v>
      </c>
    </row>
    <row r="9" spans="1:37" ht="12" customHeight="1" thickTop="1">
      <c r="A9" s="13"/>
      <c r="B9" s="65"/>
      <c r="C9" s="66"/>
      <c r="D9" s="66"/>
      <c r="E9" s="67"/>
      <c r="F9" s="65"/>
      <c r="G9" s="66"/>
      <c r="H9" s="66"/>
      <c r="I9" s="67"/>
      <c r="J9" s="65"/>
      <c r="K9" s="66"/>
      <c r="L9" s="66"/>
      <c r="M9" s="67"/>
      <c r="N9" s="65"/>
      <c r="O9" s="66"/>
      <c r="P9" s="66"/>
      <c r="Q9" s="67"/>
      <c r="R9" s="65"/>
      <c r="S9" s="66"/>
      <c r="T9" s="66"/>
      <c r="U9" s="67"/>
      <c r="V9" s="13"/>
      <c r="W9" s="13"/>
      <c r="X9" s="13"/>
      <c r="Y9" s="13"/>
      <c r="Z9" s="13"/>
      <c r="AA9" s="68"/>
      <c r="AB9" s="14"/>
      <c r="AC9" s="14"/>
      <c r="AD9" s="14"/>
      <c r="AE9" s="69"/>
      <c r="AF9" s="69"/>
      <c r="AG9" s="70"/>
      <c r="AH9" s="13"/>
      <c r="AI9" s="13"/>
      <c r="AJ9" s="13"/>
      <c r="AK9" s="13"/>
    </row>
    <row r="10" spans="1:37" ht="26.25" customHeight="1">
      <c r="A10" s="71">
        <v>1</v>
      </c>
      <c r="B10" s="72"/>
      <c r="C10" s="13"/>
      <c r="D10" s="15"/>
      <c r="E10" s="13"/>
      <c r="F10" s="13"/>
      <c r="G10" s="13"/>
      <c r="H10" s="13"/>
      <c r="I10" s="13"/>
      <c r="J10" s="13"/>
      <c r="K10" s="13"/>
      <c r="L10" s="104" t="str">
        <f>($A$3)</f>
        <v>Szegedi András</v>
      </c>
      <c r="M10" s="13"/>
      <c r="N10" t="s">
        <v>90</v>
      </c>
      <c r="O10" s="75" t="s">
        <v>91</v>
      </c>
      <c r="P10" t="s">
        <v>90</v>
      </c>
      <c r="Q10" s="73"/>
      <c r="R10" s="105" t="str">
        <f>($A$8)</f>
        <v>pihen</v>
      </c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spans="1:37" ht="20.25" customHeight="1">
      <c r="A11" s="13"/>
      <c r="B11" s="77"/>
      <c r="C11" s="13"/>
      <c r="D11" s="13"/>
      <c r="E11" s="13"/>
      <c r="F11" s="13"/>
      <c r="G11" s="13"/>
      <c r="H11" s="13"/>
      <c r="I11" s="13"/>
      <c r="J11" s="13"/>
      <c r="K11" s="13"/>
      <c r="L11" s="104" t="str">
        <f>($A$5)</f>
        <v>Gyozsán Zoltán</v>
      </c>
      <c r="M11" s="13"/>
      <c r="N11">
        <v>1</v>
      </c>
      <c r="O11" s="75" t="s">
        <v>91</v>
      </c>
      <c r="P11">
        <v>0</v>
      </c>
      <c r="Q11" s="13"/>
      <c r="R11" s="105" t="str">
        <f>($A$6)</f>
        <v>Svolik Tamás</v>
      </c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 ht="20.25" customHeight="1">
      <c r="A12" s="13"/>
      <c r="B12" s="77"/>
      <c r="C12" s="13"/>
      <c r="D12" s="15"/>
      <c r="E12" s="13"/>
      <c r="F12" s="13"/>
      <c r="G12" s="13"/>
      <c r="H12" s="13"/>
      <c r="I12" s="13"/>
      <c r="J12" s="13"/>
      <c r="K12" s="13"/>
      <c r="L12" s="104" t="str">
        <f>($A$4)</f>
        <v>Nagy Dániel</v>
      </c>
      <c r="M12" s="13"/>
      <c r="N12">
        <v>1</v>
      </c>
      <c r="O12" s="75" t="s">
        <v>91</v>
      </c>
      <c r="P12">
        <v>1</v>
      </c>
      <c r="Q12" s="106"/>
      <c r="R12" s="105" t="str">
        <f>($A$7)</f>
        <v>Theodos Sándor</v>
      </c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</row>
    <row r="13" spans="1:37" ht="3.75" customHeight="1">
      <c r="A13" s="65"/>
      <c r="B13" s="77"/>
      <c r="C13" s="79"/>
      <c r="D13" s="80"/>
      <c r="E13" s="77"/>
      <c r="F13" s="77"/>
      <c r="G13" s="77"/>
      <c r="H13" s="77"/>
      <c r="I13" s="77"/>
      <c r="J13" s="77"/>
      <c r="K13" s="77"/>
      <c r="L13" s="77"/>
      <c r="M13" s="77"/>
      <c r="N13"/>
      <c r="O13" s="81"/>
      <c r="P13"/>
      <c r="Q13" s="81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13"/>
      <c r="AI13" s="13"/>
      <c r="AJ13" s="13"/>
    </row>
    <row r="14" spans="1:37" ht="26.25" customHeight="1">
      <c r="A14" s="71">
        <v>2</v>
      </c>
      <c r="B14" s="72"/>
      <c r="C14" s="13"/>
      <c r="D14" s="15"/>
      <c r="E14" s="13"/>
      <c r="F14" s="13"/>
      <c r="G14" s="13"/>
      <c r="H14" s="13"/>
      <c r="I14" s="13"/>
      <c r="J14" s="13"/>
      <c r="K14" s="73"/>
      <c r="L14" s="104" t="str">
        <f>($A$5)</f>
        <v>Gyozsán Zoltán</v>
      </c>
      <c r="M14" s="13"/>
      <c r="N14" t="s">
        <v>90</v>
      </c>
      <c r="O14" s="75" t="s">
        <v>91</v>
      </c>
      <c r="P14" t="s">
        <v>90</v>
      </c>
      <c r="Q14" s="73"/>
      <c r="R14" s="105" t="str">
        <f>($A$8)</f>
        <v>pihen</v>
      </c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76"/>
      <c r="AJ14" s="13"/>
      <c r="AK14" s="13"/>
    </row>
    <row r="15" spans="1:37" ht="20.25" customHeight="1">
      <c r="A15" s="65"/>
      <c r="B15" s="77"/>
      <c r="C15" s="13"/>
      <c r="D15" s="13"/>
      <c r="E15" s="13"/>
      <c r="F15" s="13"/>
      <c r="G15" s="13"/>
      <c r="H15" s="13"/>
      <c r="I15" s="13"/>
      <c r="J15" s="13"/>
      <c r="K15" s="13"/>
      <c r="L15" s="104" t="str">
        <f>($A$4)</f>
        <v>Nagy Dániel</v>
      </c>
      <c r="M15" s="13"/>
      <c r="N15">
        <v>1</v>
      </c>
      <c r="O15" s="75" t="s">
        <v>91</v>
      </c>
      <c r="P15">
        <v>1</v>
      </c>
      <c r="Q15" s="13"/>
      <c r="R15" s="105" t="str">
        <f>($A$6)</f>
        <v>Svolik Tamás</v>
      </c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76"/>
      <c r="AJ15" s="13"/>
    </row>
    <row r="16" spans="1:37" ht="20.25" customHeight="1">
      <c r="A16" s="65"/>
      <c r="B16" s="77"/>
      <c r="C16" s="13"/>
      <c r="D16" s="15"/>
      <c r="E16" s="13"/>
      <c r="F16" s="13"/>
      <c r="G16" s="13"/>
      <c r="H16" s="13"/>
      <c r="I16" s="13"/>
      <c r="J16" s="13"/>
      <c r="K16" s="13"/>
      <c r="L16" s="104" t="str">
        <f>($A$3)</f>
        <v>Szegedi András</v>
      </c>
      <c r="M16" s="13"/>
      <c r="N16">
        <v>0</v>
      </c>
      <c r="O16" s="75" t="s">
        <v>91</v>
      </c>
      <c r="P16">
        <v>0</v>
      </c>
      <c r="Q16" s="106"/>
      <c r="R16" s="105" t="str">
        <f>($A$7)</f>
        <v>Theodos Sándor</v>
      </c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76"/>
      <c r="AJ16" s="13"/>
    </row>
    <row r="17" spans="1:36" ht="3.75" customHeight="1">
      <c r="A17" s="65"/>
      <c r="B17" s="77"/>
      <c r="C17" s="79"/>
      <c r="D17" s="80"/>
      <c r="E17" s="77"/>
      <c r="F17" s="77"/>
      <c r="G17" s="77"/>
      <c r="H17" s="77"/>
      <c r="I17" s="77"/>
      <c r="J17" s="77"/>
      <c r="K17" s="77"/>
      <c r="L17" s="77"/>
      <c r="M17" s="77"/>
      <c r="N17"/>
      <c r="O17" s="81"/>
      <c r="P17"/>
      <c r="Q17" s="81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13"/>
      <c r="AI17" s="13"/>
      <c r="AJ17" s="13"/>
    </row>
    <row r="18" spans="1:36" ht="26.25" customHeight="1">
      <c r="A18" s="71">
        <v>3</v>
      </c>
      <c r="B18" s="107"/>
      <c r="C18" s="13"/>
      <c r="D18" s="15"/>
      <c r="E18" s="13"/>
      <c r="F18" s="13"/>
      <c r="G18" s="13"/>
      <c r="H18" s="13"/>
      <c r="I18" s="13"/>
      <c r="J18" s="13"/>
      <c r="K18" s="13"/>
      <c r="L18" s="104" t="str">
        <f>($A$4)</f>
        <v>Nagy Dániel</v>
      </c>
      <c r="M18" s="13"/>
      <c r="N18">
        <v>1</v>
      </c>
      <c r="O18" s="75" t="s">
        <v>91</v>
      </c>
      <c r="P18">
        <v>0</v>
      </c>
      <c r="Q18" s="73"/>
      <c r="R18" s="105" t="str">
        <f>($A$5)</f>
        <v>Gyozsán Zoltán</v>
      </c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76"/>
      <c r="AJ18" s="13"/>
    </row>
    <row r="19" spans="1:36" ht="20.25" customHeight="1">
      <c r="A19" s="65"/>
      <c r="B19" s="84"/>
      <c r="C19" s="13"/>
      <c r="D19" s="13"/>
      <c r="E19" s="13"/>
      <c r="F19" s="13"/>
      <c r="G19" s="13"/>
      <c r="H19" s="13"/>
      <c r="I19" s="13"/>
      <c r="J19" s="13"/>
      <c r="K19" s="13"/>
      <c r="L19" s="104" t="str">
        <f>($A$3)</f>
        <v>Szegedi András</v>
      </c>
      <c r="M19" s="13"/>
      <c r="N19">
        <v>1</v>
      </c>
      <c r="O19" s="75" t="s">
        <v>91</v>
      </c>
      <c r="P19">
        <v>1</v>
      </c>
      <c r="Q19" s="13"/>
      <c r="R19" s="105" t="str">
        <f>($A$6)</f>
        <v>Svolik Tamás</v>
      </c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76"/>
      <c r="AJ19" s="13"/>
    </row>
    <row r="20" spans="1:36" ht="20.25" customHeight="1">
      <c r="A20" s="65"/>
      <c r="B20" s="84"/>
      <c r="C20" s="13"/>
      <c r="D20" s="15"/>
      <c r="E20" s="13"/>
      <c r="F20" s="13"/>
      <c r="G20" s="13"/>
      <c r="H20" s="13"/>
      <c r="I20" s="13"/>
      <c r="J20" s="13"/>
      <c r="K20" s="13"/>
      <c r="L20" s="104" t="str">
        <f>($A$7)</f>
        <v>Theodos Sándor</v>
      </c>
      <c r="M20" s="13"/>
      <c r="N20" t="s">
        <v>90</v>
      </c>
      <c r="O20" s="75" t="s">
        <v>91</v>
      </c>
      <c r="P20" t="s">
        <v>90</v>
      </c>
      <c r="Q20" s="106"/>
      <c r="R20" s="105" t="str">
        <f>($A$8)</f>
        <v>pihen</v>
      </c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76"/>
      <c r="AJ20" s="13"/>
    </row>
    <row r="21" spans="1:36" ht="3.75" customHeight="1">
      <c r="A21" s="65"/>
      <c r="B21" s="84"/>
      <c r="C21" s="108"/>
      <c r="D21" s="108"/>
      <c r="E21" s="84"/>
      <c r="F21" s="84"/>
      <c r="G21" s="84"/>
      <c r="H21" s="84"/>
      <c r="I21" s="84"/>
      <c r="J21" s="84"/>
      <c r="K21" s="84"/>
      <c r="L21" s="84"/>
      <c r="M21" s="84"/>
      <c r="N21"/>
      <c r="O21" s="84"/>
      <c r="P21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13"/>
      <c r="AI21" s="13"/>
      <c r="AJ21" s="13"/>
    </row>
    <row r="22" spans="1:36" ht="26.25" customHeight="1">
      <c r="A22" s="71">
        <v>4</v>
      </c>
      <c r="B22" s="72"/>
      <c r="C22" s="13"/>
      <c r="D22" s="15"/>
      <c r="E22" s="13"/>
      <c r="F22" s="13"/>
      <c r="G22" s="13"/>
      <c r="H22" s="13"/>
      <c r="I22" s="13"/>
      <c r="J22" s="13"/>
      <c r="K22" s="13"/>
      <c r="L22" s="104" t="str">
        <f>($A$6)</f>
        <v>Svolik Tamás</v>
      </c>
      <c r="M22" s="13"/>
      <c r="N22">
        <v>1</v>
      </c>
      <c r="O22" s="75" t="s">
        <v>91</v>
      </c>
      <c r="P22">
        <v>1</v>
      </c>
      <c r="Q22" s="73"/>
      <c r="R22" s="105" t="str">
        <f>($A$7)</f>
        <v>Theodos Sándor</v>
      </c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</row>
    <row r="23" spans="1:36" ht="20.25" customHeight="1">
      <c r="A23" s="65"/>
      <c r="B23" s="77"/>
      <c r="C23" s="13"/>
      <c r="D23" s="13"/>
      <c r="E23" s="13"/>
      <c r="F23" s="13"/>
      <c r="G23" s="13"/>
      <c r="H23" s="13"/>
      <c r="I23" s="13"/>
      <c r="J23" s="13"/>
      <c r="K23" s="13"/>
      <c r="L23" s="104" t="str">
        <f>($A$4)</f>
        <v>Nagy Dániel</v>
      </c>
      <c r="M23" s="13"/>
      <c r="N23" t="s">
        <v>90</v>
      </c>
      <c r="O23" s="75" t="s">
        <v>91</v>
      </c>
      <c r="P23" t="s">
        <v>90</v>
      </c>
      <c r="Q23" s="13"/>
      <c r="R23" s="105" t="str">
        <f>($A$8)</f>
        <v>pihen</v>
      </c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</row>
    <row r="24" spans="1:36" ht="20.25" customHeight="1">
      <c r="A24" s="65"/>
      <c r="B24" s="77"/>
      <c r="C24" s="13"/>
      <c r="D24" s="15"/>
      <c r="E24" s="13"/>
      <c r="F24" s="13"/>
      <c r="G24" s="13"/>
      <c r="H24" s="13"/>
      <c r="I24" s="13"/>
      <c r="J24" s="13"/>
      <c r="K24" s="13"/>
      <c r="L24" s="104" t="str">
        <f>($A$3)</f>
        <v>Szegedi András</v>
      </c>
      <c r="M24" s="13"/>
      <c r="N24">
        <v>1</v>
      </c>
      <c r="O24" s="75" t="s">
        <v>91</v>
      </c>
      <c r="P24">
        <v>2</v>
      </c>
      <c r="Q24" s="106"/>
      <c r="R24" s="105" t="str">
        <f>($A$5)</f>
        <v>Gyozsán Zoltán</v>
      </c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</row>
    <row r="25" spans="1:36" ht="3.75" customHeight="1">
      <c r="A25" s="65"/>
      <c r="B25" s="77"/>
      <c r="C25" s="79"/>
      <c r="D25" s="80"/>
      <c r="E25" s="77"/>
      <c r="F25" s="77"/>
      <c r="G25" s="77"/>
      <c r="H25" s="77"/>
      <c r="I25" s="77"/>
      <c r="J25" s="77"/>
      <c r="K25" s="77"/>
      <c r="L25" s="77"/>
      <c r="M25" s="77"/>
      <c r="N25"/>
      <c r="O25" s="81"/>
      <c r="P25"/>
      <c r="Q25" s="81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13"/>
      <c r="AI25" s="13"/>
      <c r="AJ25" s="13"/>
    </row>
    <row r="26" spans="1:36" ht="26.25" customHeight="1">
      <c r="A26" s="71">
        <v>5</v>
      </c>
      <c r="B26" s="107"/>
      <c r="C26" s="13"/>
      <c r="D26" s="15"/>
      <c r="E26" s="13"/>
      <c r="F26" s="13"/>
      <c r="G26" s="13"/>
      <c r="H26" s="13"/>
      <c r="I26" s="13"/>
      <c r="J26" s="13"/>
      <c r="K26" s="13"/>
      <c r="L26" s="104" t="str">
        <f>($A$3)</f>
        <v>Szegedi András</v>
      </c>
      <c r="M26" s="73"/>
      <c r="N26">
        <v>3</v>
      </c>
      <c r="O26" s="75" t="s">
        <v>91</v>
      </c>
      <c r="P26">
        <v>0</v>
      </c>
      <c r="Q26" s="13"/>
      <c r="R26" s="105" t="str">
        <f>($A$4)</f>
        <v>Nagy Dániel</v>
      </c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</row>
    <row r="27" spans="1:36" ht="20.25" customHeight="1">
      <c r="A27" s="65"/>
      <c r="B27" s="84"/>
      <c r="C27" s="13"/>
      <c r="D27" s="13"/>
      <c r="E27" s="13"/>
      <c r="F27" s="13"/>
      <c r="G27" s="13"/>
      <c r="H27" s="13"/>
      <c r="I27" s="13"/>
      <c r="J27" s="13"/>
      <c r="K27" s="13"/>
      <c r="L27" s="104" t="str">
        <f>($A$5)</f>
        <v>Gyozsán Zoltán</v>
      </c>
      <c r="M27" s="13"/>
      <c r="N27">
        <v>0</v>
      </c>
      <c r="O27" s="75" t="s">
        <v>91</v>
      </c>
      <c r="P27">
        <v>1</v>
      </c>
      <c r="Q27" s="13"/>
      <c r="R27" s="105" t="str">
        <f>($A$7)</f>
        <v>Theodos Sándor</v>
      </c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</row>
    <row r="28" spans="1:36" ht="20.25" customHeight="1">
      <c r="A28" s="65"/>
      <c r="B28" s="84"/>
      <c r="C28" s="13"/>
      <c r="D28" s="15"/>
      <c r="E28" s="13"/>
      <c r="F28" s="13"/>
      <c r="G28" s="13"/>
      <c r="H28" s="13"/>
      <c r="I28" s="13"/>
      <c r="J28" s="13"/>
      <c r="K28" s="13"/>
      <c r="L28" s="104" t="str">
        <f>($A$6)</f>
        <v>Svolik Tamás</v>
      </c>
      <c r="M28" s="13"/>
      <c r="N28" t="s">
        <v>90</v>
      </c>
      <c r="O28" s="75" t="s">
        <v>91</v>
      </c>
      <c r="P28" t="s">
        <v>90</v>
      </c>
      <c r="Q28" s="106"/>
      <c r="R28" s="105" t="str">
        <f>($A$8)</f>
        <v>pihen</v>
      </c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</row>
    <row r="29" spans="1:36" ht="3.75" customHeight="1">
      <c r="A29" s="65"/>
      <c r="B29" s="84"/>
      <c r="C29" s="108"/>
      <c r="D29" s="108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13"/>
      <c r="AI29" s="13"/>
      <c r="AJ29" s="13"/>
    </row>
    <row r="30" spans="1:36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</row>
    <row r="31" spans="1:36">
      <c r="A31" s="65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</row>
    <row r="32" spans="1:36">
      <c r="A32" s="65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</row>
    <row r="33" spans="1:36" ht="3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</row>
    <row r="34" spans="1:36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</row>
    <row r="35" spans="1:36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</row>
    <row r="36" spans="1:36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</row>
    <row r="37" spans="1:36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</row>
    <row r="38" spans="1:36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</row>
    <row r="39" spans="1:36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</row>
    <row r="40" spans="1:36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</row>
    <row r="41" spans="1:36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</row>
    <row r="42" spans="1:36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</row>
    <row r="43" spans="1:36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</row>
    <row r="44" spans="1:36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</row>
    <row r="45" spans="1:36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</row>
    <row r="46" spans="1:36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</row>
    <row r="47" spans="1:36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</row>
    <row r="48" spans="1:36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</row>
    <row r="49" spans="1:36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</row>
    <row r="50" spans="1:36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</row>
    <row r="51" spans="1:36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</row>
    <row r="52" spans="1:36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</row>
    <row r="53" spans="1:36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</row>
    <row r="54" spans="1:36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</row>
    <row r="55" spans="1:36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</row>
    <row r="56" spans="1:36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</row>
    <row r="57" spans="1:36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</row>
    <row r="58" spans="1:36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</row>
    <row r="59" spans="1:36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</row>
    <row r="60" spans="1:36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</row>
    <row r="61" spans="1:36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</row>
    <row r="62" spans="1:36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</row>
    <row r="63" spans="1:36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</row>
    <row r="64" spans="1:36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</row>
    <row r="65" spans="1:36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</row>
    <row r="66" spans="1:36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</row>
    <row r="67" spans="1:36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</row>
    <row r="68" spans="1:36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</row>
    <row r="69" spans="1:36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</row>
    <row r="70" spans="1:36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</row>
    <row r="71" spans="1:36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</row>
    <row r="72" spans="1:36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</row>
    <row r="73" spans="1:36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</row>
    <row r="74" spans="1:36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</row>
    <row r="75" spans="1:36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</row>
    <row r="76" spans="1:36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</row>
    <row r="77" spans="1:36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</row>
    <row r="78" spans="1:36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</row>
    <row r="79" spans="1:36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</row>
    <row r="80" spans="1:36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</row>
    <row r="81" spans="1:36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</row>
    <row r="82" spans="1:36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</row>
    <row r="83" spans="1:36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</row>
    <row r="84" spans="1:36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</row>
    <row r="85" spans="1:36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</row>
    <row r="86" spans="1:36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</row>
    <row r="87" spans="1:36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</row>
    <row r="88" spans="1:36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</row>
    <row r="89" spans="1:36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</row>
    <row r="90" spans="1:36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</row>
    <row r="91" spans="1:36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</row>
    <row r="92" spans="1:36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</row>
    <row r="93" spans="1:36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</row>
    <row r="94" spans="1:36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</row>
    <row r="95" spans="1:36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</row>
    <row r="96" spans="1:36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</row>
    <row r="97" spans="1:36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</row>
    <row r="98" spans="1:36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</row>
    <row r="99" spans="1:36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</row>
    <row r="100" spans="1:36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</row>
    <row r="101" spans="1:36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</row>
    <row r="102" spans="1:36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</row>
    <row r="103" spans="1:36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</row>
    <row r="104" spans="1:36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</row>
    <row r="105" spans="1:36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</row>
    <row r="106" spans="1:36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</row>
    <row r="107" spans="1:36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</row>
    <row r="108" spans="1:36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</row>
    <row r="109" spans="1:36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</row>
    <row r="110" spans="1:36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</row>
    <row r="111" spans="1:36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</row>
    <row r="112" spans="1:36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</row>
    <row r="113" spans="1:36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</row>
    <row r="114" spans="1:36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</row>
    <row r="115" spans="1:36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</row>
    <row r="116" spans="1:36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</row>
    <row r="117" spans="1:36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</row>
    <row r="118" spans="1:36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</row>
    <row r="119" spans="1:36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</row>
    <row r="120" spans="1:36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</row>
    <row r="121" spans="1:36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</row>
    <row r="122" spans="1:36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</row>
    <row r="123" spans="1:36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</row>
    <row r="124" spans="1:36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</row>
    <row r="125" spans="1:36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</row>
    <row r="126" spans="1:36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</row>
    <row r="127" spans="1:36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</row>
    <row r="128" spans="1:36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</row>
    <row r="129" spans="1:36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</row>
    <row r="130" spans="1:36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</row>
    <row r="131" spans="1:36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</row>
    <row r="132" spans="1:36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</row>
    <row r="133" spans="1:36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</row>
    <row r="134" spans="1:36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</row>
    <row r="135" spans="1:36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</row>
    <row r="136" spans="1:36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</row>
    <row r="137" spans="1:36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</row>
    <row r="138" spans="1:36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</row>
    <row r="139" spans="1:36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</row>
    <row r="140" spans="1:36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</row>
    <row r="141" spans="1:36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</row>
    <row r="142" spans="1:36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</row>
    <row r="143" spans="1:36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</row>
    <row r="144" spans="1:36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</row>
    <row r="145" spans="1:36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</row>
    <row r="146" spans="1:36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</row>
    <row r="147" spans="1:36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</row>
    <row r="148" spans="1:36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</row>
    <row r="149" spans="1:36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</row>
    <row r="150" spans="1:36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</row>
    <row r="151" spans="1:36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</row>
    <row r="152" spans="1:36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</row>
    <row r="153" spans="1:36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</row>
    <row r="154" spans="1:36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</row>
    <row r="155" spans="1:36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</row>
    <row r="156" spans="1:36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</row>
    <row r="157" spans="1:36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</row>
    <row r="158" spans="1:36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</row>
    <row r="159" spans="1:36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</row>
    <row r="160" spans="1:36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</row>
    <row r="161" spans="1:36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</row>
    <row r="162" spans="1:36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</row>
    <row r="163" spans="1:36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</row>
    <row r="164" spans="1:36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</row>
    <row r="165" spans="1:36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</row>
    <row r="166" spans="1:36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</row>
    <row r="167" spans="1:36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</row>
    <row r="168" spans="1:36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</row>
    <row r="169" spans="1:36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</row>
    <row r="170" spans="1:36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</row>
    <row r="171" spans="1:36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</row>
    <row r="172" spans="1:36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</row>
    <row r="173" spans="1:36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</row>
    <row r="174" spans="1:36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</row>
    <row r="175" spans="1:36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</row>
    <row r="176" spans="1:36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</row>
    <row r="177" spans="1:36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</row>
    <row r="178" spans="1:36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</row>
    <row r="179" spans="1:36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</row>
    <row r="180" spans="1:36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</row>
    <row r="181" spans="1:36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</row>
    <row r="182" spans="1:36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</row>
    <row r="183" spans="1:36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</row>
    <row r="184" spans="1:36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</row>
    <row r="185" spans="1:36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</row>
    <row r="186" spans="1:36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</row>
    <row r="187" spans="1:36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</row>
    <row r="188" spans="1:36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</row>
    <row r="189" spans="1:36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</row>
    <row r="190" spans="1:36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</row>
    <row r="191" spans="1:36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</row>
    <row r="192" spans="1:36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</row>
    <row r="193" spans="1:36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</row>
    <row r="194" spans="1:36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</row>
    <row r="195" spans="1:36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</row>
    <row r="196" spans="1:36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</row>
    <row r="197" spans="1:36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</row>
    <row r="198" spans="1:36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</row>
    <row r="199" spans="1:36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</row>
    <row r="200" spans="1:36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</row>
    <row r="201" spans="1:36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</row>
    <row r="202" spans="1:36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</row>
    <row r="203" spans="1:36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</row>
    <row r="204" spans="1:36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</row>
    <row r="205" spans="1:36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</row>
    <row r="206" spans="1:36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</row>
    <row r="207" spans="1:36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</row>
    <row r="208" spans="1:36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</row>
    <row r="209" spans="1:36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</row>
    <row r="210" spans="1:36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</row>
    <row r="211" spans="1:36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</row>
    <row r="212" spans="1:36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</row>
    <row r="213" spans="1:36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</row>
    <row r="214" spans="1:36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</row>
    <row r="215" spans="1:36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</row>
    <row r="216" spans="1:36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</row>
    <row r="217" spans="1:36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</row>
    <row r="218" spans="1:36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</row>
    <row r="219" spans="1:36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</row>
    <row r="220" spans="1:36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</row>
    <row r="221" spans="1:36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</row>
    <row r="222" spans="1:36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</row>
    <row r="223" spans="1:36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</row>
    <row r="224" spans="1:36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</row>
    <row r="225" spans="1:36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</row>
    <row r="226" spans="1:36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</row>
    <row r="227" spans="1:36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</row>
    <row r="228" spans="1:36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</row>
    <row r="229" spans="1:36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</row>
    <row r="230" spans="1:36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</row>
    <row r="231" spans="1:36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</row>
    <row r="232" spans="1:36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</row>
    <row r="233" spans="1:36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</row>
    <row r="234" spans="1:36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</row>
    <row r="235" spans="1:36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</row>
    <row r="236" spans="1:36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</row>
    <row r="237" spans="1:36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</row>
    <row r="238" spans="1:36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</row>
    <row r="239" spans="1:36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</row>
    <row r="240" spans="1:36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</row>
    <row r="241" spans="1:36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</row>
    <row r="242" spans="1:36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</row>
    <row r="243" spans="1:36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</row>
    <row r="244" spans="1:36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</row>
    <row r="245" spans="1:36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</row>
    <row r="246" spans="1:36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</row>
    <row r="247" spans="1:36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</row>
    <row r="248" spans="1:36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</row>
    <row r="249" spans="1:36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</row>
    <row r="250" spans="1:36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</row>
    <row r="251" spans="1:36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</row>
    <row r="252" spans="1:36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</row>
    <row r="253" spans="1:36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</row>
    <row r="254" spans="1:36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</row>
    <row r="255" spans="1:36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</row>
    <row r="256" spans="1:36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</row>
    <row r="257" spans="1:36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</row>
    <row r="258" spans="1:36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</row>
    <row r="259" spans="1:36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</row>
    <row r="260" spans="1:36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</row>
    <row r="261" spans="1:36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</row>
    <row r="262" spans="1:36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</row>
    <row r="263" spans="1:36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</row>
    <row r="264" spans="1:36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</row>
    <row r="265" spans="1:36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</row>
    <row r="266" spans="1:36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</row>
    <row r="267" spans="1:36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</row>
    <row r="268" spans="1:36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</row>
    <row r="269" spans="1:36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</row>
    <row r="270" spans="1:36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</row>
    <row r="271" spans="1:36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</row>
    <row r="272" spans="1:36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</row>
    <row r="273" spans="1:36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</row>
    <row r="274" spans="1:36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</row>
    <row r="275" spans="1:36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</row>
    <row r="276" spans="1:36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</row>
    <row r="277" spans="1:36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</row>
    <row r="278" spans="1:36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</row>
    <row r="279" spans="1:36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</row>
    <row r="280" spans="1:36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</row>
    <row r="281" spans="1:36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</row>
    <row r="282" spans="1:36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</row>
    <row r="283" spans="1:36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</row>
    <row r="284" spans="1:36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</row>
    <row r="285" spans="1:36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</row>
    <row r="286" spans="1:36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</row>
    <row r="287" spans="1:36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</row>
    <row r="288" spans="1:36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</row>
    <row r="289" spans="1:36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</row>
    <row r="290" spans="1:36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</row>
    <row r="291" spans="1:36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</row>
    <row r="292" spans="1:36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</row>
    <row r="293" spans="1:36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</row>
    <row r="294" spans="1:36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</row>
    <row r="295" spans="1:36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</row>
    <row r="296" spans="1:36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</row>
    <row r="297" spans="1:36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</row>
    <row r="298" spans="1:36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</row>
    <row r="299" spans="1:36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</row>
    <row r="300" spans="1:36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</row>
    <row r="301" spans="1:36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</row>
    <row r="302" spans="1:36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</row>
    <row r="303" spans="1:36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</row>
    <row r="304" spans="1:36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</row>
    <row r="305" spans="1:36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</row>
    <row r="306" spans="1:36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</row>
    <row r="307" spans="1:36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</row>
    <row r="308" spans="1:36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</row>
    <row r="309" spans="1:36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</row>
    <row r="310" spans="1:36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</row>
    <row r="311" spans="1:36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</row>
    <row r="312" spans="1:36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</row>
    <row r="313" spans="1:36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</row>
    <row r="314" spans="1:36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</row>
    <row r="315" spans="1:36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</row>
    <row r="316" spans="1:36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</row>
    <row r="317" spans="1:36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</row>
    <row r="318" spans="1:36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</row>
    <row r="319" spans="1:36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</row>
    <row r="320" spans="1:36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</row>
    <row r="321" spans="1:36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</row>
    <row r="322" spans="1:36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</row>
    <row r="323" spans="1:36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</row>
    <row r="324" spans="1:36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</row>
    <row r="325" spans="1:36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</row>
    <row r="326" spans="1:36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</row>
    <row r="327" spans="1:36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</row>
    <row r="328" spans="1:36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</row>
    <row r="329" spans="1:36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</row>
    <row r="330" spans="1:36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</row>
    <row r="331" spans="1:36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</row>
    <row r="332" spans="1:36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</row>
    <row r="333" spans="1:36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</row>
    <row r="334" spans="1:36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</row>
    <row r="335" spans="1:36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</row>
    <row r="336" spans="1:36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</row>
    <row r="337" spans="1:36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</row>
    <row r="338" spans="1:36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</row>
    <row r="339" spans="1:36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</row>
    <row r="340" spans="1:36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</row>
    <row r="341" spans="1:36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</row>
    <row r="342" spans="1:36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</row>
    <row r="343" spans="1:36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</row>
    <row r="344" spans="1:36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</row>
    <row r="345" spans="1:36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</row>
    <row r="346" spans="1:36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</row>
    <row r="347" spans="1:36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</row>
    <row r="348" spans="1:36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</row>
    <row r="349" spans="1:36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</row>
    <row r="350" spans="1:36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</row>
    <row r="351" spans="1:36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</row>
    <row r="352" spans="1:36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</row>
    <row r="353" spans="1:36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</row>
    <row r="354" spans="1:36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</row>
    <row r="355" spans="1:36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</row>
    <row r="356" spans="1:36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</row>
    <row r="357" spans="1:36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</row>
    <row r="358" spans="1:36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</row>
    <row r="359" spans="1:36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</row>
    <row r="360" spans="1:36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</row>
    <row r="361" spans="1:36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</row>
    <row r="362" spans="1:36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</row>
    <row r="363" spans="1:36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</row>
    <row r="364" spans="1:36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</row>
    <row r="365" spans="1:36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</row>
    <row r="366" spans="1:36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</row>
    <row r="367" spans="1:36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</row>
    <row r="368" spans="1:36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</row>
    <row r="369" spans="1:36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</row>
    <row r="370" spans="1:36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</row>
    <row r="371" spans="1:36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</row>
    <row r="372" spans="1:36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</row>
    <row r="373" spans="1:36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</row>
    <row r="374" spans="1:36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</row>
    <row r="375" spans="1:36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</row>
    <row r="376" spans="1:36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</row>
    <row r="377" spans="1:36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</row>
    <row r="378" spans="1:36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</row>
    <row r="379" spans="1:36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</row>
    <row r="380" spans="1:36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</row>
    <row r="381" spans="1:36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</row>
    <row r="382" spans="1:36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</row>
    <row r="383" spans="1:36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</row>
    <row r="384" spans="1:36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</row>
    <row r="385" spans="1:36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</row>
    <row r="386" spans="1:36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</row>
    <row r="387" spans="1:36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</row>
    <row r="388" spans="1:36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</row>
    <row r="389" spans="1:36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</row>
    <row r="390" spans="1:36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</row>
    <row r="391" spans="1:36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</row>
    <row r="392" spans="1:36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</row>
    <row r="393" spans="1:36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</row>
    <row r="394" spans="1:36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</row>
    <row r="395" spans="1:36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</row>
    <row r="396" spans="1:36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</row>
    <row r="397" spans="1:36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</row>
    <row r="398" spans="1:36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</row>
    <row r="399" spans="1:36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</row>
    <row r="400" spans="1:36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</row>
    <row r="401" spans="1:36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</row>
    <row r="402" spans="1:36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</row>
    <row r="403" spans="1:36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</row>
    <row r="404" spans="1:36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</row>
    <row r="405" spans="1:36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</row>
    <row r="406" spans="1:36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</row>
    <row r="407" spans="1:36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</row>
    <row r="408" spans="1:36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</row>
    <row r="409" spans="1:36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</row>
    <row r="410" spans="1:36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</row>
    <row r="411" spans="1:36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</row>
    <row r="412" spans="1:36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</row>
    <row r="413" spans="1:36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</row>
    <row r="414" spans="1:36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</row>
    <row r="415" spans="1:36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</row>
    <row r="416" spans="1:36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</row>
    <row r="417" spans="1:36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</row>
    <row r="418" spans="1:36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</row>
    <row r="419" spans="1:36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</row>
    <row r="420" spans="1:36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</row>
    <row r="421" spans="1:36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</row>
    <row r="422" spans="1:36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</row>
    <row r="423" spans="1:36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</row>
    <row r="424" spans="1:36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</row>
    <row r="425" spans="1:36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</row>
    <row r="426" spans="1:36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</row>
    <row r="427" spans="1:36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</row>
    <row r="428" spans="1:36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</row>
    <row r="429" spans="1:36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</row>
    <row r="430" spans="1:36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</row>
    <row r="431" spans="1:36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</row>
    <row r="432" spans="1:36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</row>
    <row r="433" spans="1:36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</row>
    <row r="434" spans="1:36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</row>
    <row r="435" spans="1:36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</row>
    <row r="436" spans="1:36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</row>
    <row r="437" spans="1:36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</row>
    <row r="438" spans="1:36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</row>
    <row r="439" spans="1:36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</row>
    <row r="440" spans="1:36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</row>
    <row r="441" spans="1:36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</row>
    <row r="442" spans="1:36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</row>
    <row r="443" spans="1:36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</row>
    <row r="444" spans="1:36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</row>
    <row r="445" spans="1:36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</row>
    <row r="446" spans="1:36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</row>
    <row r="447" spans="1:36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</row>
    <row r="448" spans="1:36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</row>
    <row r="449" spans="1:36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</row>
    <row r="450" spans="1:36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</row>
    <row r="451" spans="1:36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</row>
    <row r="452" spans="1:36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</row>
    <row r="453" spans="1:36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</row>
    <row r="454" spans="1:36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</row>
    <row r="455" spans="1:36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</row>
    <row r="456" spans="1:36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</row>
    <row r="457" spans="1:36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</row>
    <row r="458" spans="1:36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</row>
    <row r="459" spans="1:36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</row>
    <row r="460" spans="1:36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</row>
    <row r="461" spans="1:36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</row>
    <row r="462" spans="1:36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</row>
    <row r="463" spans="1:36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</row>
    <row r="464" spans="1:36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</row>
    <row r="465" spans="1:36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</row>
    <row r="466" spans="1:36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</row>
    <row r="467" spans="1:36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</row>
    <row r="468" spans="1:36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</row>
    <row r="469" spans="1:36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</row>
    <row r="470" spans="1:36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</row>
    <row r="471" spans="1:36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</row>
    <row r="472" spans="1:36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</row>
    <row r="473" spans="1:36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</row>
    <row r="474" spans="1:36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</row>
    <row r="475" spans="1:36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</row>
    <row r="476" spans="1:36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</row>
    <row r="477" spans="1:36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</row>
    <row r="478" spans="1:36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</row>
    <row r="479" spans="1:36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</row>
    <row r="480" spans="1:36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</row>
    <row r="481" spans="1:36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</row>
    <row r="482" spans="1:36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</row>
    <row r="483" spans="1:36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</row>
    <row r="484" spans="1:36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</row>
    <row r="485" spans="1:36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</row>
    <row r="486" spans="1:36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</row>
    <row r="487" spans="1:36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</row>
    <row r="488" spans="1:36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</row>
    <row r="489" spans="1:36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</row>
    <row r="490" spans="1:36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</row>
    <row r="491" spans="1:36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</row>
    <row r="492" spans="1:36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</row>
    <row r="493" spans="1:36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</row>
    <row r="494" spans="1:36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</row>
    <row r="495" spans="1:36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</row>
    <row r="496" spans="1:36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</row>
    <row r="497" spans="1:36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</row>
    <row r="498" spans="1:36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</row>
    <row r="499" spans="1:36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</row>
    <row r="500" spans="1:36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</row>
    <row r="501" spans="1:36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</row>
    <row r="502" spans="1:36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</row>
    <row r="503" spans="1:36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</row>
    <row r="504" spans="1:36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</row>
    <row r="505" spans="1:36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</row>
    <row r="506" spans="1:36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</row>
    <row r="507" spans="1:36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</row>
    <row r="508" spans="1:36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</row>
    <row r="509" spans="1:36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</row>
    <row r="510" spans="1:36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</row>
    <row r="511" spans="1:36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</row>
    <row r="512" spans="1:36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</row>
    <row r="513" spans="1:36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</row>
    <row r="514" spans="1:36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</row>
    <row r="515" spans="1:36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</row>
    <row r="516" spans="1:36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</row>
    <row r="517" spans="1:36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</row>
    <row r="518" spans="1:36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</row>
    <row r="519" spans="1:36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</row>
    <row r="520" spans="1:36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</row>
    <row r="521" spans="1:36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</row>
    <row r="522" spans="1:36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</row>
    <row r="523" spans="1:36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</row>
    <row r="524" spans="1:36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</row>
    <row r="525" spans="1:36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</row>
    <row r="526" spans="1:36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</row>
    <row r="527" spans="1:36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</row>
    <row r="528" spans="1:36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</row>
    <row r="529" spans="1:36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</row>
    <row r="530" spans="1:36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</row>
    <row r="531" spans="1:36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</row>
    <row r="532" spans="1:36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</row>
    <row r="533" spans="1:36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</row>
    <row r="534" spans="1:36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</row>
    <row r="535" spans="1:36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</row>
    <row r="536" spans="1:36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</row>
    <row r="537" spans="1:36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</row>
    <row r="538" spans="1:36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</row>
    <row r="539" spans="1:36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</row>
    <row r="540" spans="1:36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</row>
    <row r="541" spans="1:36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</row>
    <row r="542" spans="1:36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</row>
    <row r="543" spans="1:36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</row>
    <row r="544" spans="1:36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</row>
    <row r="545" spans="1:36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</row>
    <row r="546" spans="1:36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</row>
    <row r="547" spans="1:36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</row>
    <row r="548" spans="1:36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</row>
    <row r="549" spans="1:36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</row>
    <row r="550" spans="1:36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</row>
    <row r="551" spans="1:36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</row>
    <row r="552" spans="1:36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</row>
    <row r="553" spans="1:36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</row>
    <row r="554" spans="1:36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</row>
    <row r="555" spans="1:36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</row>
    <row r="556" spans="1:36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</row>
    <row r="557" spans="1:36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</row>
    <row r="558" spans="1:36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</row>
    <row r="559" spans="1:36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</row>
    <row r="560" spans="1:36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</row>
    <row r="561" spans="1:36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</row>
    <row r="562" spans="1:36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</row>
    <row r="563" spans="1:36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</row>
    <row r="564" spans="1:36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</row>
    <row r="565" spans="1:36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</row>
    <row r="566" spans="1:36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</row>
    <row r="567" spans="1:36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</row>
    <row r="568" spans="1:36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</row>
    <row r="569" spans="1:36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</row>
    <row r="570" spans="1:36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</row>
    <row r="571" spans="1:36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</row>
    <row r="572" spans="1:36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</row>
    <row r="573" spans="1:36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</row>
    <row r="574" spans="1:36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</row>
    <row r="575" spans="1:36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</row>
    <row r="576" spans="1:36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</row>
    <row r="577" spans="1:36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</row>
    <row r="578" spans="1:36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</row>
    <row r="579" spans="1:36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</row>
    <row r="580" spans="1:36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</row>
    <row r="581" spans="1:36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</row>
    <row r="582" spans="1:36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</row>
    <row r="583" spans="1:36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</row>
    <row r="584" spans="1:36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</row>
    <row r="585" spans="1:36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</row>
    <row r="586" spans="1:36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</row>
    <row r="587" spans="1:36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</row>
    <row r="588" spans="1:36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</row>
    <row r="589" spans="1:36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</row>
    <row r="590" spans="1:36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</row>
    <row r="591" spans="1:36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</row>
    <row r="592" spans="1:36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</row>
    <row r="593" spans="1:36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</row>
    <row r="594" spans="1:36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</row>
    <row r="595" spans="1:36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</row>
    <row r="596" spans="1:36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</row>
    <row r="597" spans="1:36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</row>
    <row r="598" spans="1:36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</row>
    <row r="599" spans="1:36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</row>
    <row r="600" spans="1:36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</row>
    <row r="601" spans="1:36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</row>
    <row r="602" spans="1:36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</row>
    <row r="603" spans="1:36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</row>
    <row r="604" spans="1:36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</row>
    <row r="605" spans="1:36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</row>
    <row r="606" spans="1:36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</row>
    <row r="607" spans="1:36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</row>
    <row r="608" spans="1:36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</row>
    <row r="609" spans="1:36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</row>
    <row r="610" spans="1:36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</row>
    <row r="611" spans="1:36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</row>
    <row r="612" spans="1:36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</row>
    <row r="613" spans="1:36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</row>
    <row r="614" spans="1:36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</row>
    <row r="615" spans="1:36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</row>
    <row r="616" spans="1:36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</row>
    <row r="617" spans="1:36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</row>
    <row r="618" spans="1:36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</row>
    <row r="619" spans="1:36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</row>
    <row r="620" spans="1:36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</row>
    <row r="621" spans="1:36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</row>
    <row r="622" spans="1:36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</row>
    <row r="623" spans="1:36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</row>
    <row r="624" spans="1:36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</row>
    <row r="625" spans="1:36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</row>
    <row r="626" spans="1:36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</row>
    <row r="627" spans="1:36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</row>
    <row r="628" spans="1:36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</row>
    <row r="629" spans="1:36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</row>
    <row r="630" spans="1:36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</row>
    <row r="631" spans="1:36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</row>
    <row r="632" spans="1:36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</row>
    <row r="633" spans="1:36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</row>
    <row r="634" spans="1:36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</row>
    <row r="635" spans="1:36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</row>
    <row r="636" spans="1:36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</row>
    <row r="637" spans="1:36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</row>
    <row r="638" spans="1:36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</row>
    <row r="639" spans="1:36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</row>
    <row r="640" spans="1:36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</row>
    <row r="641" spans="1:36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</row>
    <row r="642" spans="1:36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</row>
    <row r="643" spans="1:36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</row>
    <row r="644" spans="1:36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</row>
    <row r="645" spans="1:36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</row>
    <row r="646" spans="1:36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</row>
    <row r="647" spans="1:36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</row>
    <row r="648" spans="1:36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</row>
    <row r="649" spans="1:36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</row>
    <row r="650" spans="1:36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</row>
    <row r="651" spans="1:36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</row>
    <row r="652" spans="1:36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</row>
    <row r="653" spans="1:36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</row>
    <row r="654" spans="1:36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</row>
    <row r="655" spans="1:36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</row>
    <row r="656" spans="1:36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</row>
    <row r="657" spans="1:36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</row>
    <row r="658" spans="1:36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</row>
    <row r="659" spans="1:36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</row>
    <row r="660" spans="1:36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</row>
    <row r="661" spans="1:36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</row>
    <row r="662" spans="1:36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</row>
    <row r="663" spans="1:36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</row>
    <row r="664" spans="1:36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</row>
    <row r="665" spans="1:36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</row>
    <row r="666" spans="1:36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</row>
    <row r="667" spans="1:36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</row>
    <row r="668" spans="1:36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</row>
    <row r="669" spans="1:36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</row>
    <row r="670" spans="1:36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</row>
    <row r="671" spans="1:36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</row>
    <row r="672" spans="1:36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</row>
    <row r="673" spans="1:36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</row>
    <row r="674" spans="1:36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</row>
    <row r="675" spans="1:36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</row>
    <row r="676" spans="1:36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</row>
    <row r="677" spans="1:36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</row>
    <row r="678" spans="1:36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</row>
    <row r="679" spans="1:36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</row>
    <row r="680" spans="1:36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</row>
    <row r="681" spans="1:36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</row>
    <row r="682" spans="1:36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</row>
    <row r="683" spans="1:36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</row>
    <row r="684" spans="1:36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</row>
    <row r="685" spans="1:36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</row>
    <row r="686" spans="1:36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</row>
    <row r="687" spans="1:36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</row>
    <row r="688" spans="1:36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</row>
    <row r="689" spans="1:36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</row>
    <row r="690" spans="1:36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</row>
    <row r="691" spans="1:36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</row>
    <row r="692" spans="1:36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</row>
    <row r="693" spans="1:36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</row>
    <row r="694" spans="1:36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</row>
    <row r="695" spans="1:36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</row>
    <row r="696" spans="1:36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</row>
    <row r="697" spans="1:36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</row>
    <row r="698" spans="1:36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</row>
    <row r="699" spans="1:36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</row>
    <row r="700" spans="1:36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</row>
    <row r="701" spans="1:36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</row>
    <row r="702" spans="1:36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</row>
    <row r="703" spans="1:36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</row>
    <row r="704" spans="1:36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</row>
    <row r="705" spans="1:36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</row>
    <row r="706" spans="1:36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</row>
    <row r="707" spans="1:36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</row>
    <row r="708" spans="1:36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</row>
    <row r="709" spans="1:36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</row>
    <row r="710" spans="1:36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</row>
    <row r="711" spans="1:36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</row>
    <row r="712" spans="1:36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</row>
    <row r="713" spans="1:36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</row>
    <row r="714" spans="1:36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</row>
    <row r="715" spans="1:36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</row>
    <row r="716" spans="1:36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</row>
    <row r="717" spans="1:36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</row>
    <row r="718" spans="1:36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</row>
    <row r="719" spans="1:36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</row>
    <row r="720" spans="1:36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</row>
    <row r="721" spans="1:36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</row>
    <row r="722" spans="1:36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</row>
    <row r="723" spans="1:36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</row>
    <row r="724" spans="1:36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</row>
    <row r="725" spans="1:36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</row>
    <row r="726" spans="1:36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</row>
    <row r="727" spans="1:36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</row>
    <row r="728" spans="1:36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</row>
    <row r="729" spans="1:36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</row>
    <row r="730" spans="1:36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</row>
    <row r="731" spans="1:36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</row>
    <row r="732" spans="1:36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</row>
    <row r="733" spans="1:36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</row>
    <row r="734" spans="1:36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</row>
    <row r="735" spans="1:36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</row>
    <row r="736" spans="1:36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</row>
    <row r="737" spans="1:36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</row>
    <row r="738" spans="1:36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</row>
    <row r="739" spans="1:36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</row>
    <row r="740" spans="1:36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</row>
    <row r="741" spans="1:36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</row>
    <row r="742" spans="1:36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</row>
    <row r="743" spans="1:36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</row>
    <row r="744" spans="1:36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</row>
    <row r="745" spans="1:36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</row>
    <row r="746" spans="1:36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</row>
    <row r="747" spans="1:36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</row>
    <row r="748" spans="1:36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</row>
    <row r="749" spans="1:36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</row>
    <row r="750" spans="1:36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</row>
    <row r="751" spans="1:36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</row>
    <row r="752" spans="1:36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</row>
    <row r="753" spans="1:36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</row>
    <row r="754" spans="1:36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</row>
    <row r="755" spans="1:36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</row>
    <row r="756" spans="1:36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</row>
    <row r="757" spans="1:36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</row>
    <row r="758" spans="1:36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</row>
    <row r="759" spans="1:36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</row>
    <row r="760" spans="1:36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</row>
    <row r="761" spans="1:36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</row>
    <row r="762" spans="1:36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</row>
    <row r="763" spans="1:36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</row>
    <row r="764" spans="1:36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</row>
    <row r="765" spans="1:36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</row>
    <row r="766" spans="1:36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</row>
    <row r="767" spans="1:36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</row>
    <row r="768" spans="1:36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</row>
    <row r="769" spans="1:36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</row>
    <row r="770" spans="1:36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</row>
    <row r="771" spans="1:36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</row>
    <row r="772" spans="1:36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</row>
    <row r="773" spans="1:36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</row>
    <row r="774" spans="1:36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</row>
    <row r="775" spans="1:36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</row>
    <row r="776" spans="1:36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</row>
    <row r="777" spans="1:36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</row>
    <row r="778" spans="1:36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</row>
    <row r="779" spans="1:36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</row>
    <row r="780" spans="1:36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</row>
    <row r="781" spans="1:36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</row>
    <row r="782" spans="1:36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</row>
    <row r="783" spans="1:36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</row>
    <row r="784" spans="1:36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</row>
    <row r="785" spans="1:36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</row>
    <row r="786" spans="1:36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</row>
    <row r="787" spans="1:36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</row>
    <row r="788" spans="1:36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</row>
    <row r="789" spans="1:36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</row>
    <row r="790" spans="1:36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</row>
    <row r="791" spans="1:36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</row>
    <row r="792" spans="1:36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</row>
    <row r="793" spans="1:36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</row>
    <row r="794" spans="1:36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</row>
    <row r="795" spans="1:36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</row>
    <row r="796" spans="1:36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</row>
    <row r="797" spans="1:36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</row>
    <row r="798" spans="1:36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</row>
    <row r="799" spans="1:36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</row>
    <row r="800" spans="1:36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</row>
    <row r="801" spans="1:36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</row>
    <row r="802" spans="1:36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</row>
    <row r="803" spans="1:36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</row>
    <row r="804" spans="1:36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</row>
    <row r="805" spans="1:36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</row>
    <row r="806" spans="1:36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</row>
    <row r="807" spans="1:36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</row>
    <row r="808" spans="1:36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</row>
    <row r="809" spans="1:36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</row>
    <row r="810" spans="1:36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</row>
    <row r="811" spans="1:36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</row>
    <row r="812" spans="1:36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</row>
    <row r="813" spans="1:36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</row>
    <row r="814" spans="1:36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</row>
    <row r="815" spans="1:36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</row>
    <row r="816" spans="1:36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</row>
    <row r="817" spans="1:36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</row>
    <row r="818" spans="1:36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</row>
    <row r="819" spans="1:36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</row>
    <row r="820" spans="1:36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</row>
    <row r="821" spans="1:36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</row>
    <row r="822" spans="1:36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</row>
    <row r="823" spans="1:36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</row>
    <row r="824" spans="1:36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</row>
    <row r="825" spans="1:36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</row>
    <row r="826" spans="1:36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</row>
    <row r="827" spans="1:36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</row>
    <row r="828" spans="1:36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</row>
    <row r="829" spans="1:36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</row>
    <row r="830" spans="1:36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</row>
    <row r="831" spans="1:36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</row>
    <row r="832" spans="1:36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</row>
    <row r="833" spans="1:36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</row>
    <row r="834" spans="1:36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</row>
    <row r="835" spans="1:36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</row>
    <row r="836" spans="1:36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</row>
    <row r="837" spans="1:36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</row>
    <row r="838" spans="1:36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</row>
    <row r="839" spans="1:36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</row>
    <row r="840" spans="1:36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</row>
    <row r="841" spans="1:36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</row>
    <row r="842" spans="1:36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</row>
    <row r="843" spans="1:36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</row>
    <row r="844" spans="1:36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</row>
    <row r="845" spans="1:36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</row>
    <row r="846" spans="1:36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</row>
    <row r="847" spans="1:36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</row>
    <row r="848" spans="1:36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</row>
    <row r="849" spans="1:36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</row>
    <row r="850" spans="1:36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</row>
    <row r="851" spans="1:36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</row>
    <row r="852" spans="1:36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</row>
    <row r="853" spans="1:36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</row>
    <row r="854" spans="1:36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</row>
    <row r="855" spans="1:36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</row>
    <row r="856" spans="1:36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</row>
    <row r="857" spans="1:36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</row>
    <row r="858" spans="1:36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</row>
    <row r="859" spans="1:36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</row>
    <row r="860" spans="1:36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</row>
    <row r="861" spans="1:36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</row>
    <row r="862" spans="1:36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</row>
    <row r="863" spans="1:36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</row>
    <row r="864" spans="1:36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</row>
    <row r="865" spans="1:36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</row>
    <row r="866" spans="1:36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</row>
    <row r="867" spans="1:36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</row>
    <row r="868" spans="1:36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</row>
    <row r="869" spans="1:36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</row>
    <row r="870" spans="1:36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</row>
    <row r="871" spans="1:36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</row>
    <row r="872" spans="1:36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</row>
    <row r="873" spans="1:36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</row>
    <row r="874" spans="1:36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</row>
    <row r="875" spans="1:36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</row>
    <row r="876" spans="1:36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</row>
    <row r="877" spans="1:36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</row>
    <row r="878" spans="1:36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</row>
    <row r="879" spans="1:36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</row>
    <row r="880" spans="1:36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</row>
    <row r="881" spans="1:36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</row>
    <row r="882" spans="1:36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</row>
    <row r="883" spans="1:36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</row>
    <row r="884" spans="1:36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</row>
    <row r="885" spans="1:36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</row>
    <row r="886" spans="1:36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</row>
    <row r="887" spans="1:36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</row>
    <row r="888" spans="1:36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</row>
    <row r="889" spans="1:36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</row>
    <row r="890" spans="1:36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</row>
    <row r="891" spans="1:36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</row>
    <row r="892" spans="1:36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</row>
    <row r="893" spans="1:36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</row>
    <row r="894" spans="1:36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</row>
    <row r="895" spans="1:36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</row>
    <row r="896" spans="1:36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</row>
    <row r="897" spans="1:36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</row>
    <row r="898" spans="1:36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</row>
    <row r="899" spans="1:36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</row>
    <row r="900" spans="1:36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</row>
    <row r="901" spans="1:36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</row>
    <row r="902" spans="1:36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</row>
    <row r="903" spans="1:36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</row>
    <row r="904" spans="1:36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</row>
    <row r="905" spans="1:36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</row>
    <row r="906" spans="1:36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</row>
    <row r="907" spans="1:36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</row>
    <row r="908" spans="1:36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</row>
    <row r="909" spans="1:36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</row>
    <row r="910" spans="1:36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</row>
    <row r="911" spans="1:36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</row>
    <row r="912" spans="1:36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</row>
    <row r="913" spans="1:36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</row>
    <row r="914" spans="1:36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</row>
    <row r="915" spans="1:36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</row>
    <row r="916" spans="1:36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</row>
    <row r="917" spans="1:36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</row>
    <row r="918" spans="1:36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</row>
    <row r="919" spans="1:36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</row>
    <row r="920" spans="1:36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</row>
    <row r="921" spans="1:36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</row>
    <row r="922" spans="1:36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</row>
    <row r="923" spans="1:36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</row>
    <row r="924" spans="1:36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</row>
    <row r="925" spans="1:36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</row>
    <row r="926" spans="1:36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</row>
    <row r="927" spans="1:36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</row>
    <row r="928" spans="1:36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</row>
    <row r="929" spans="1:36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</row>
    <row r="930" spans="1:36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</row>
    <row r="931" spans="1:36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</row>
    <row r="932" spans="1:36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</row>
    <row r="933" spans="1:36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</row>
    <row r="934" spans="1:36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</row>
    <row r="935" spans="1:36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</row>
    <row r="936" spans="1:36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</row>
    <row r="937" spans="1:36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</row>
    <row r="938" spans="1:36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</row>
    <row r="939" spans="1:36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</row>
    <row r="940" spans="1:36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</row>
    <row r="941" spans="1:36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</row>
    <row r="942" spans="1:36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</row>
    <row r="943" spans="1:36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</row>
    <row r="944" spans="1:36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</row>
    <row r="945" spans="1:36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</row>
    <row r="946" spans="1:36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</row>
    <row r="947" spans="1:36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</row>
    <row r="948" spans="1:36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</row>
    <row r="949" spans="1:36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</row>
    <row r="950" spans="1:36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</row>
    <row r="951" spans="1:36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</row>
    <row r="952" spans="1:36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</row>
    <row r="953" spans="1:36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</row>
    <row r="954" spans="1:36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</row>
    <row r="955" spans="1:36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</row>
    <row r="956" spans="1:36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</row>
    <row r="957" spans="1:36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</row>
    <row r="958" spans="1:36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</row>
    <row r="959" spans="1:36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</row>
    <row r="960" spans="1:36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</row>
    <row r="961" spans="1:36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</row>
    <row r="962" spans="1:36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</row>
    <row r="963" spans="1:36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</row>
    <row r="964" spans="1:36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</row>
    <row r="965" spans="1:36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</row>
    <row r="966" spans="1:36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</row>
    <row r="967" spans="1:36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</row>
    <row r="968" spans="1:36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</row>
    <row r="969" spans="1:36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</row>
    <row r="970" spans="1:36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</row>
    <row r="971" spans="1:36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</row>
    <row r="972" spans="1:36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</row>
    <row r="973" spans="1:36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</row>
    <row r="974" spans="1:36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</row>
    <row r="975" spans="1:36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</row>
    <row r="976" spans="1:36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</row>
    <row r="977" spans="1:36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</row>
    <row r="978" spans="1:36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</row>
    <row r="979" spans="1:36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</row>
    <row r="980" spans="1:36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</row>
    <row r="981" spans="1:36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</row>
    <row r="982" spans="1:36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</row>
    <row r="983" spans="1:36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</row>
    <row r="984" spans="1:36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</row>
    <row r="985" spans="1:36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</row>
    <row r="986" spans="1:36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</row>
    <row r="987" spans="1:36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</row>
    <row r="988" spans="1:36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</row>
    <row r="989" spans="1:36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</row>
    <row r="990" spans="1:36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</row>
    <row r="991" spans="1:36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</row>
    <row r="992" spans="1:36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</row>
    <row r="993" spans="1:36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</row>
    <row r="994" spans="1:36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</row>
    <row r="995" spans="1:36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</row>
    <row r="996" spans="1:36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</row>
    <row r="997" spans="1:36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</row>
    <row r="998" spans="1:36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</row>
    <row r="999" spans="1:36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</row>
    <row r="1000" spans="1:36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</row>
  </sheetData>
  <mergeCells count="7">
    <mergeCell ref="AA1:AG1"/>
    <mergeCell ref="B2:E2"/>
    <mergeCell ref="F2:I2"/>
    <mergeCell ref="J2:M2"/>
    <mergeCell ref="N2:Q2"/>
    <mergeCell ref="R2:U2"/>
    <mergeCell ref="V2:Y2"/>
  </mergeCells>
  <conditionalFormatting sqref="E4:E8 I3 I5:I8 M3:M4 M6:M8 Q3:Q5 Q7:Q8 U3:U6 U8 Y3:Y7">
    <cfRule type="cellIs" dxfId="8" priority="1" stopIfTrue="1" operator="equal">
      <formula>"g"</formula>
    </cfRule>
  </conditionalFormatting>
  <conditionalFormatting sqref="E4:E8 I3 I5:I8 M3:M4 M6:M8 Q3:Q5 Q7:Q8 U3:U6 U8 Y3:Y7">
    <cfRule type="cellIs" dxfId="7" priority="2" stopIfTrue="1" operator="equal">
      <formula>"d"</formula>
    </cfRule>
  </conditionalFormatting>
  <conditionalFormatting sqref="E4:E8 I3 I5:I8 M3:M4 M6:M8 Q3:Q5 Q7:Q8 U3:U6 U8 Y3:Y7">
    <cfRule type="cellIs" dxfId="6" priority="3" stopIfTrue="1" operator="equal">
      <formula>"v"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EFC08-FA09-5047-9C5B-95E18FB9B19A}">
  <dimension ref="A1:AK1000"/>
  <sheetViews>
    <sheetView zoomScale="150" zoomScaleNormal="150" workbookViewId="0">
      <selection activeCell="AL11" sqref="AL11"/>
    </sheetView>
  </sheetViews>
  <sheetFormatPr defaultColWidth="13.5" defaultRowHeight="15.75"/>
  <cols>
    <col min="1" max="1" width="16" style="16" customWidth="1"/>
    <col min="2" max="25" width="1.875" style="16" customWidth="1"/>
    <col min="26" max="26" width="0.875" style="16" customWidth="1"/>
    <col min="27" max="30" width="1.875" style="16" customWidth="1"/>
    <col min="31" max="31" width="2.5" style="16" customWidth="1"/>
    <col min="32" max="32" width="2.625" style="16" customWidth="1"/>
    <col min="33" max="33" width="4" style="16" customWidth="1"/>
    <col min="34" max="34" width="0.5" style="16" customWidth="1"/>
    <col min="35" max="35" width="1.875" style="16" customWidth="1"/>
    <col min="36" max="36" width="0.5" style="16" customWidth="1"/>
    <col min="37" max="37" width="1.875" style="16" customWidth="1"/>
    <col min="38" max="16384" width="13.5" style="16"/>
  </cols>
  <sheetData>
    <row r="1" spans="1:37" ht="16.5" customHeight="1" thickBot="1">
      <c r="A1" s="12" t="s">
        <v>92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40">
        <v>43786</v>
      </c>
      <c r="AB1" s="141"/>
      <c r="AC1" s="141"/>
      <c r="AD1" s="141"/>
      <c r="AE1" s="141"/>
      <c r="AF1" s="141"/>
      <c r="AG1" s="141"/>
      <c r="AH1" s="13"/>
      <c r="AI1" s="14"/>
      <c r="AJ1" s="15"/>
    </row>
    <row r="2" spans="1:37" ht="33.75" customHeight="1" thickTop="1" thickBot="1">
      <c r="A2" s="89" t="s">
        <v>80</v>
      </c>
      <c r="B2" s="144" t="str">
        <f>(A3)</f>
        <v>Maczelka Árpád</v>
      </c>
      <c r="C2" s="139"/>
      <c r="D2" s="139"/>
      <c r="E2" s="139"/>
      <c r="F2" s="138" t="str">
        <f>(A4)</f>
        <v>Vargha Ákos</v>
      </c>
      <c r="G2" s="139"/>
      <c r="H2" s="139"/>
      <c r="I2" s="139"/>
      <c r="J2" s="138" t="str">
        <f>(A5)</f>
        <v>Szatmári Ferenc</v>
      </c>
      <c r="K2" s="139"/>
      <c r="L2" s="139"/>
      <c r="M2" s="139"/>
      <c r="N2" s="138" t="str">
        <f>(A6)</f>
        <v>Szabó Márton</v>
      </c>
      <c r="O2" s="139"/>
      <c r="P2" s="139"/>
      <c r="Q2" s="139"/>
      <c r="R2" s="138" t="str">
        <f>(A7)</f>
        <v>Balázs Máté</v>
      </c>
      <c r="S2" s="139"/>
      <c r="T2" s="139"/>
      <c r="U2" s="139"/>
      <c r="V2" s="138" t="str">
        <f>(A8)</f>
        <v>Váradi Márton</v>
      </c>
      <c r="W2" s="139"/>
      <c r="X2" s="139"/>
      <c r="Y2" s="139"/>
      <c r="Z2" s="18"/>
      <c r="AA2" s="19" t="s">
        <v>81</v>
      </c>
      <c r="AB2" s="20" t="s">
        <v>82</v>
      </c>
      <c r="AC2" s="20" t="s">
        <v>83</v>
      </c>
      <c r="AD2" s="20" t="s">
        <v>84</v>
      </c>
      <c r="AE2" s="99" t="s">
        <v>85</v>
      </c>
      <c r="AF2" s="99" t="s">
        <v>86</v>
      </c>
      <c r="AG2" s="21" t="s">
        <v>87</v>
      </c>
      <c r="AH2" s="13"/>
      <c r="AI2" s="22" t="s">
        <v>88</v>
      </c>
      <c r="AJ2" s="23"/>
      <c r="AK2" s="24" t="s">
        <v>89</v>
      </c>
    </row>
    <row r="3" spans="1:37" ht="16.5" customHeight="1" thickTop="1">
      <c r="A3" s="25" t="s">
        <v>47</v>
      </c>
      <c r="B3" s="26"/>
      <c r="C3" s="27"/>
      <c r="D3" s="27"/>
      <c r="E3" s="27"/>
      <c r="F3" s="28">
        <v>5</v>
      </c>
      <c r="G3" s="31">
        <f>(N26)</f>
        <v>2</v>
      </c>
      <c r="H3" s="31">
        <f>(P26)</f>
        <v>1</v>
      </c>
      <c r="I3" s="30" t="str">
        <f>IF(G3=".","-",IF(G3&gt;H3,"g",IF(G3=H3,"d","v")))</f>
        <v>g</v>
      </c>
      <c r="J3" s="28">
        <v>4</v>
      </c>
      <c r="K3" s="31">
        <f>(N24)</f>
        <v>0</v>
      </c>
      <c r="L3" s="31">
        <f>(P24)</f>
        <v>2</v>
      </c>
      <c r="M3" s="30" t="str">
        <f t="shared" ref="M3:M4" si="0">IF(K3=".","-",IF(K3&gt;L3,"g",IF(K3=L3,"d","v")))</f>
        <v>v</v>
      </c>
      <c r="N3" s="28">
        <v>3</v>
      </c>
      <c r="O3" s="31">
        <f>(N19)</f>
        <v>2</v>
      </c>
      <c r="P3" s="31">
        <f>(P19)</f>
        <v>1</v>
      </c>
      <c r="Q3" s="30" t="str">
        <f t="shared" ref="Q3:Q5" si="1">IF(O3=".","-",IF(O3&gt;P3,"g",IF(O3=P3,"d","v")))</f>
        <v>g</v>
      </c>
      <c r="R3" s="28">
        <v>2</v>
      </c>
      <c r="S3" s="31">
        <f>(N16)</f>
        <v>3</v>
      </c>
      <c r="T3" s="31">
        <f>(P16)</f>
        <v>4</v>
      </c>
      <c r="U3" s="30" t="str">
        <f t="shared" ref="U3:U6" si="2">IF(S3=".","-",IF(S3&gt;T3,"g",IF(S3=T3,"d","v")))</f>
        <v>v</v>
      </c>
      <c r="V3" s="28">
        <v>1</v>
      </c>
      <c r="W3" s="31">
        <f>(N10)</f>
        <v>6</v>
      </c>
      <c r="X3" s="31">
        <f>(P10)</f>
        <v>1</v>
      </c>
      <c r="Y3" s="30" t="str">
        <f t="shared" ref="Y3:Y7" si="3">IF(W3=".","-",IF(W3&gt;X3,"g",IF(W3=X3,"d","v")))</f>
        <v>g</v>
      </c>
      <c r="Z3" s="32"/>
      <c r="AA3">
        <f t="shared" ref="AA3:AA8" si="4">SUM(AB3:AD3)</f>
        <v>5</v>
      </c>
      <c r="AB3">
        <f t="shared" ref="AB3:AB8" si="5">COUNTIF(B3:Y3,"g")</f>
        <v>3</v>
      </c>
      <c r="AC3">
        <f t="shared" ref="AC3:AC8" si="6">COUNTIF(B3:Y3,"d")</f>
        <v>0</v>
      </c>
      <c r="AD3">
        <f t="shared" ref="AD3:AD8" si="7">COUNTIF(B3:Y3,"v")</f>
        <v>2</v>
      </c>
      <c r="AE3" s="33">
        <f t="shared" ref="AE3:AF3" si="8">SUM(IF(G3&lt;&gt;".",G3)+IF(K3&lt;&gt;".",K3)+IF(O3&lt;&gt;".",O3)+IF(S3&lt;&gt;".",S3)+IF(W3&lt;&gt;".",W3))</f>
        <v>13</v>
      </c>
      <c r="AF3" s="33">
        <f t="shared" si="8"/>
        <v>9</v>
      </c>
      <c r="AG3" s="34">
        <f t="shared" ref="AG3:AG8" si="9">SUM(AB3*3+AC3*1)</f>
        <v>9</v>
      </c>
      <c r="AH3" s="13"/>
      <c r="AI3" s="35">
        <v>4</v>
      </c>
      <c r="AJ3" s="36"/>
      <c r="AK3" s="37">
        <f t="shared" ref="AK3:AK8" si="10">SUM(AE3-AF3)</f>
        <v>4</v>
      </c>
    </row>
    <row r="4" spans="1:37" ht="15.75" customHeight="1">
      <c r="A4" s="38" t="s">
        <v>21</v>
      </c>
      <c r="B4" s="39">
        <v>5</v>
      </c>
      <c r="C4" s="29">
        <f>(P26)</f>
        <v>1</v>
      </c>
      <c r="D4" s="29">
        <f>(N26)</f>
        <v>2</v>
      </c>
      <c r="E4" s="43" t="str">
        <f t="shared" ref="E4:E8" si="11">IF(C4=".","-",IF(C4&gt;D4,"g",IF(C4=D4,"d","v")))</f>
        <v>v</v>
      </c>
      <c r="F4" s="41"/>
      <c r="G4" s="42"/>
      <c r="H4" s="42"/>
      <c r="I4" s="42"/>
      <c r="J4" s="39">
        <v>3</v>
      </c>
      <c r="K4" s="29">
        <f>(N18)</f>
        <v>0</v>
      </c>
      <c r="L4" s="29">
        <f>(P18)</f>
        <v>3</v>
      </c>
      <c r="M4" s="43" t="str">
        <f t="shared" si="0"/>
        <v>v</v>
      </c>
      <c r="N4" s="39">
        <v>2</v>
      </c>
      <c r="O4" s="29">
        <f>(N15)</f>
        <v>0</v>
      </c>
      <c r="P4" s="29">
        <f>(P15)</f>
        <v>2</v>
      </c>
      <c r="Q4" s="43" t="str">
        <f t="shared" si="1"/>
        <v>v</v>
      </c>
      <c r="R4" s="39">
        <v>1</v>
      </c>
      <c r="S4" s="29">
        <f>(N12)</f>
        <v>1</v>
      </c>
      <c r="T4" s="29">
        <f>(P12)</f>
        <v>3</v>
      </c>
      <c r="U4" s="43" t="str">
        <f t="shared" si="2"/>
        <v>v</v>
      </c>
      <c r="V4" s="39">
        <v>4</v>
      </c>
      <c r="W4" s="29">
        <f>(N23)</f>
        <v>1</v>
      </c>
      <c r="X4" s="29">
        <f>(P23)</f>
        <v>1</v>
      </c>
      <c r="Y4" s="43" t="str">
        <f t="shared" si="3"/>
        <v>d</v>
      </c>
      <c r="Z4" s="44"/>
      <c r="AA4">
        <f t="shared" si="4"/>
        <v>5</v>
      </c>
      <c r="AB4">
        <f t="shared" si="5"/>
        <v>0</v>
      </c>
      <c r="AC4">
        <f t="shared" si="6"/>
        <v>1</v>
      </c>
      <c r="AD4">
        <f t="shared" si="7"/>
        <v>4</v>
      </c>
      <c r="AE4" s="100">
        <f t="shared" ref="AE4:AF4" si="12">SUM(IF(C4&lt;&gt;".",C4)+IF(K4&lt;&gt;".",K4)+IF(O4&lt;&gt;".",O4)+IF(S4&lt;&gt;".",S4)+IF(W4&lt;&gt;".",W4))</f>
        <v>3</v>
      </c>
      <c r="AF4" s="100">
        <f t="shared" si="12"/>
        <v>11</v>
      </c>
      <c r="AG4" s="45">
        <f t="shared" si="9"/>
        <v>1</v>
      </c>
      <c r="AH4" s="13"/>
      <c r="AI4" s="35">
        <f t="shared" ref="AI4:AI7" si="13">RANK(AG4,$AG$3:$AG$8,0)</f>
        <v>5</v>
      </c>
      <c r="AJ4" s="36"/>
      <c r="AK4" s="37">
        <f t="shared" si="10"/>
        <v>-8</v>
      </c>
    </row>
    <row r="5" spans="1:37" ht="15.75" customHeight="1">
      <c r="A5" s="38" t="s">
        <v>41</v>
      </c>
      <c r="B5" s="39">
        <v>4</v>
      </c>
      <c r="C5" s="29">
        <f>(P24)</f>
        <v>2</v>
      </c>
      <c r="D5" s="29">
        <f>(N24)</f>
        <v>0</v>
      </c>
      <c r="E5" s="43" t="str">
        <f t="shared" si="11"/>
        <v>g</v>
      </c>
      <c r="F5" s="39">
        <v>3</v>
      </c>
      <c r="G5" s="29">
        <f>(P18)</f>
        <v>3</v>
      </c>
      <c r="H5" s="29">
        <f>(N18)</f>
        <v>0</v>
      </c>
      <c r="I5" s="43" t="str">
        <f t="shared" ref="I5:I8" si="14">IF(G5=".","-",IF(G5&gt;H5,"g",IF(G5=H5,"d","v")))</f>
        <v>g</v>
      </c>
      <c r="J5" s="101"/>
      <c r="K5" s="42"/>
      <c r="L5" s="42"/>
      <c r="M5" s="42"/>
      <c r="N5" s="39">
        <v>1</v>
      </c>
      <c r="O5" s="29">
        <f>(N11)</f>
        <v>1</v>
      </c>
      <c r="P5" s="29">
        <f>(P11)</f>
        <v>3</v>
      </c>
      <c r="Q5" s="43" t="str">
        <f t="shared" si="1"/>
        <v>v</v>
      </c>
      <c r="R5" s="39">
        <v>5</v>
      </c>
      <c r="S5" s="29">
        <f>(N27)</f>
        <v>3</v>
      </c>
      <c r="T5" s="29">
        <f>(P27)</f>
        <v>2</v>
      </c>
      <c r="U5" s="43" t="str">
        <f t="shared" si="2"/>
        <v>g</v>
      </c>
      <c r="V5" s="39">
        <v>2</v>
      </c>
      <c r="W5" s="29">
        <f>(N14)</f>
        <v>4</v>
      </c>
      <c r="X5" s="29">
        <f>(P14)</f>
        <v>0</v>
      </c>
      <c r="Y5" s="43" t="str">
        <f t="shared" si="3"/>
        <v>g</v>
      </c>
      <c r="Z5" s="44"/>
      <c r="AA5">
        <f t="shared" si="4"/>
        <v>5</v>
      </c>
      <c r="AB5">
        <f t="shared" si="5"/>
        <v>4</v>
      </c>
      <c r="AC5">
        <f t="shared" si="6"/>
        <v>0</v>
      </c>
      <c r="AD5">
        <f t="shared" si="7"/>
        <v>1</v>
      </c>
      <c r="AE5" s="100">
        <f>SUM(IF(C5&lt;&gt;".",C5)+IF(G5&lt;&gt;".",G5)+IF(O5&lt;&gt;".",O5)+IF(S5&lt;&gt;".",S5)+IF(W5&lt;&gt;".",W5))</f>
        <v>13</v>
      </c>
      <c r="AF5" s="100">
        <f>SUM(IF(H5&lt;&gt;".",H5)+IF(D5&lt;&gt;".",D5)+IF(P5&lt;&gt;".",P5)+IF(T5&lt;&gt;".",T5)+IF(X5&lt;&gt;".",X5))</f>
        <v>5</v>
      </c>
      <c r="AG5" s="45">
        <f t="shared" si="9"/>
        <v>12</v>
      </c>
      <c r="AH5" s="13"/>
      <c r="AI5" s="35">
        <v>2</v>
      </c>
      <c r="AJ5" s="36"/>
      <c r="AK5" s="37">
        <f t="shared" si="10"/>
        <v>8</v>
      </c>
    </row>
    <row r="6" spans="1:37" ht="15.75" customHeight="1">
      <c r="A6" s="38" t="s">
        <v>50</v>
      </c>
      <c r="B6" s="39">
        <v>3</v>
      </c>
      <c r="C6" s="29">
        <f>(P19)</f>
        <v>1</v>
      </c>
      <c r="D6" s="29">
        <f>(N19)</f>
        <v>2</v>
      </c>
      <c r="E6" s="43" t="str">
        <f t="shared" si="11"/>
        <v>v</v>
      </c>
      <c r="F6" s="39">
        <v>2</v>
      </c>
      <c r="G6" s="29">
        <f>(P15)</f>
        <v>2</v>
      </c>
      <c r="H6" s="29">
        <f>(N15)</f>
        <v>0</v>
      </c>
      <c r="I6" s="43" t="str">
        <f t="shared" si="14"/>
        <v>g</v>
      </c>
      <c r="J6" s="39">
        <v>1</v>
      </c>
      <c r="K6" s="29">
        <f>(P11)</f>
        <v>3</v>
      </c>
      <c r="L6" s="29">
        <f>(N11)</f>
        <v>1</v>
      </c>
      <c r="M6" s="43" t="str">
        <f t="shared" ref="M6:M8" si="15">IF(K6=".","-",IF(K6&gt;L6,"g",IF(K6=L6,"d","v")))</f>
        <v>g</v>
      </c>
      <c r="N6" s="41"/>
      <c r="O6" s="42"/>
      <c r="P6" s="42"/>
      <c r="Q6" s="42"/>
      <c r="R6" s="39">
        <v>4</v>
      </c>
      <c r="S6" s="29">
        <f>(N22)</f>
        <v>2</v>
      </c>
      <c r="T6" s="29">
        <f>(P22)</f>
        <v>1</v>
      </c>
      <c r="U6" s="43" t="str">
        <f t="shared" si="2"/>
        <v>g</v>
      </c>
      <c r="V6" s="39">
        <v>5</v>
      </c>
      <c r="W6" s="29">
        <f>(N28)</f>
        <v>2</v>
      </c>
      <c r="X6" s="29">
        <f>(P28)</f>
        <v>0</v>
      </c>
      <c r="Y6" s="43" t="str">
        <f t="shared" si="3"/>
        <v>g</v>
      </c>
      <c r="Z6" s="44"/>
      <c r="AA6">
        <f t="shared" si="4"/>
        <v>5</v>
      </c>
      <c r="AB6">
        <f t="shared" si="5"/>
        <v>4</v>
      </c>
      <c r="AC6">
        <f t="shared" si="6"/>
        <v>0</v>
      </c>
      <c r="AD6">
        <f t="shared" si="7"/>
        <v>1</v>
      </c>
      <c r="AE6" s="100">
        <f t="shared" ref="AE6:AF6" si="16">SUM(IF(G6&lt;&gt;".",G6)+IF(K6&lt;&gt;".",K6)+IF(C6&lt;&gt;".",C6)+IF(S6&lt;&gt;".",S6)+IF(W6&lt;&gt;".",W6))</f>
        <v>10</v>
      </c>
      <c r="AF6" s="100">
        <f t="shared" si="16"/>
        <v>4</v>
      </c>
      <c r="AG6" s="45">
        <f t="shared" si="9"/>
        <v>12</v>
      </c>
      <c r="AH6" s="13"/>
      <c r="AI6" s="35">
        <f t="shared" si="13"/>
        <v>1</v>
      </c>
      <c r="AJ6" s="36"/>
      <c r="AK6" s="37">
        <f t="shared" si="10"/>
        <v>6</v>
      </c>
    </row>
    <row r="7" spans="1:37" ht="15.75" customHeight="1">
      <c r="A7" s="38" t="s">
        <v>95</v>
      </c>
      <c r="B7" s="39">
        <v>2</v>
      </c>
      <c r="C7" s="29">
        <f>(P16)</f>
        <v>4</v>
      </c>
      <c r="D7" s="29">
        <f>(N16)</f>
        <v>3</v>
      </c>
      <c r="E7" s="43" t="str">
        <f t="shared" si="11"/>
        <v>g</v>
      </c>
      <c r="F7" s="39">
        <v>1</v>
      </c>
      <c r="G7" s="29">
        <f>(P12)</f>
        <v>3</v>
      </c>
      <c r="H7" s="29">
        <f>(N12)</f>
        <v>1</v>
      </c>
      <c r="I7" s="43" t="str">
        <f t="shared" si="14"/>
        <v>g</v>
      </c>
      <c r="J7" s="39">
        <v>5</v>
      </c>
      <c r="K7" s="29">
        <f>(P27)</f>
        <v>2</v>
      </c>
      <c r="L7" s="29">
        <f>(N27)</f>
        <v>3</v>
      </c>
      <c r="M7" s="43" t="str">
        <f t="shared" si="15"/>
        <v>v</v>
      </c>
      <c r="N7" s="102">
        <v>4</v>
      </c>
      <c r="O7" s="29">
        <f>(P22)</f>
        <v>1</v>
      </c>
      <c r="P7" s="29">
        <f>(N22)</f>
        <v>2</v>
      </c>
      <c r="Q7" s="43" t="str">
        <f t="shared" ref="Q7:Q8" si="17">IF(O7=".","-",IF(O7&gt;P7,"g",IF(O7=P7,"d","v")))</f>
        <v>v</v>
      </c>
      <c r="R7" s="41"/>
      <c r="S7" s="42"/>
      <c r="T7" s="42"/>
      <c r="U7" s="42"/>
      <c r="V7" s="39">
        <v>3</v>
      </c>
      <c r="W7" s="29">
        <f>(N20)</f>
        <v>4</v>
      </c>
      <c r="X7" s="29">
        <f>(P20)</f>
        <v>0</v>
      </c>
      <c r="Y7" s="43" t="str">
        <f t="shared" si="3"/>
        <v>g</v>
      </c>
      <c r="Z7" s="44"/>
      <c r="AA7">
        <f t="shared" si="4"/>
        <v>5</v>
      </c>
      <c r="AB7">
        <f t="shared" si="5"/>
        <v>3</v>
      </c>
      <c r="AC7">
        <f t="shared" si="6"/>
        <v>0</v>
      </c>
      <c r="AD7">
        <f t="shared" si="7"/>
        <v>2</v>
      </c>
      <c r="AE7" s="100">
        <f t="shared" ref="AE7:AF7" si="18">SUM(IF(G7&lt;&gt;".",G7)+IF(K7&lt;&gt;".",K7)+IF(O7&lt;&gt;".",O7)+IF(C7&lt;&gt;".",C7)+IF(W7&lt;&gt;".",W7))</f>
        <v>14</v>
      </c>
      <c r="AF7" s="100">
        <f t="shared" si="18"/>
        <v>9</v>
      </c>
      <c r="AG7" s="45">
        <f t="shared" si="9"/>
        <v>9</v>
      </c>
      <c r="AH7" s="90"/>
      <c r="AI7" s="35">
        <f t="shared" si="13"/>
        <v>3</v>
      </c>
      <c r="AJ7" s="36"/>
      <c r="AK7" s="37">
        <f t="shared" si="10"/>
        <v>5</v>
      </c>
    </row>
    <row r="8" spans="1:37" ht="16.5" customHeight="1" thickBot="1">
      <c r="A8" s="91" t="s">
        <v>19</v>
      </c>
      <c r="B8" s="92">
        <v>1</v>
      </c>
      <c r="C8" s="93">
        <f>(P10)</f>
        <v>1</v>
      </c>
      <c r="D8" s="93">
        <f>(N10)</f>
        <v>6</v>
      </c>
      <c r="E8" s="94" t="str">
        <f t="shared" si="11"/>
        <v>v</v>
      </c>
      <c r="F8" s="92">
        <v>4</v>
      </c>
      <c r="G8" s="93">
        <f>(P23)</f>
        <v>1</v>
      </c>
      <c r="H8" s="93">
        <f>(N23)</f>
        <v>1</v>
      </c>
      <c r="I8" s="94" t="str">
        <f t="shared" si="14"/>
        <v>d</v>
      </c>
      <c r="J8" s="92">
        <v>2</v>
      </c>
      <c r="K8" s="93">
        <f>(P14)</f>
        <v>0</v>
      </c>
      <c r="L8" s="93">
        <f>(N14)</f>
        <v>4</v>
      </c>
      <c r="M8" s="94" t="str">
        <f t="shared" si="15"/>
        <v>v</v>
      </c>
      <c r="N8" s="103">
        <v>5</v>
      </c>
      <c r="O8" s="93">
        <f>(X6)</f>
        <v>0</v>
      </c>
      <c r="P8" s="93">
        <f>(W6)</f>
        <v>2</v>
      </c>
      <c r="Q8" s="94" t="str">
        <f t="shared" si="17"/>
        <v>v</v>
      </c>
      <c r="R8" s="92">
        <v>3</v>
      </c>
      <c r="S8" s="93">
        <f>(P20)</f>
        <v>0</v>
      </c>
      <c r="T8" s="93">
        <f>(N20)</f>
        <v>4</v>
      </c>
      <c r="U8" s="94" t="str">
        <f>IF(S8=".","-",IF(S8&gt;T8,"g",IF(S8=T8,"d","v")))</f>
        <v>v</v>
      </c>
      <c r="V8" s="95"/>
      <c r="W8" s="96"/>
      <c r="X8" s="96"/>
      <c r="Y8" s="96"/>
      <c r="Z8" s="18"/>
      <c r="AA8">
        <f t="shared" si="4"/>
        <v>5</v>
      </c>
      <c r="AB8">
        <f t="shared" si="5"/>
        <v>0</v>
      </c>
      <c r="AC8">
        <f t="shared" si="6"/>
        <v>1</v>
      </c>
      <c r="AD8">
        <f t="shared" si="7"/>
        <v>4</v>
      </c>
      <c r="AE8" s="97">
        <f t="shared" ref="AE8:AF8" si="19">SUM(IF(G8&lt;&gt;".",G8)+IF(K8&lt;&gt;".",K8)+IF(O8&lt;&gt;".",O8)+IF(S8&lt;&gt;".",S8)+IF(C8&lt;&gt;".",C8))</f>
        <v>2</v>
      </c>
      <c r="AF8" s="97">
        <f t="shared" si="19"/>
        <v>17</v>
      </c>
      <c r="AG8" s="98">
        <f t="shared" si="9"/>
        <v>1</v>
      </c>
      <c r="AH8" s="13"/>
      <c r="AI8" s="64">
        <v>6</v>
      </c>
      <c r="AJ8" s="36"/>
      <c r="AK8" s="37">
        <f t="shared" si="10"/>
        <v>-15</v>
      </c>
    </row>
    <row r="9" spans="1:37" ht="12" customHeight="1" thickTop="1">
      <c r="A9" s="13"/>
      <c r="B9" s="65"/>
      <c r="C9" s="66"/>
      <c r="D9" s="66"/>
      <c r="E9" s="67"/>
      <c r="F9" s="65"/>
      <c r="G9" s="66"/>
      <c r="H9" s="66"/>
      <c r="I9" s="67"/>
      <c r="J9" s="65"/>
      <c r="K9" s="66"/>
      <c r="L9" s="66"/>
      <c r="M9" s="67"/>
      <c r="N9" s="65"/>
      <c r="O9" s="66"/>
      <c r="P9" s="66"/>
      <c r="Q9" s="67"/>
      <c r="R9" s="65"/>
      <c r="S9" s="66"/>
      <c r="T9" s="66"/>
      <c r="U9" s="67"/>
      <c r="V9" s="13"/>
      <c r="W9" s="13"/>
      <c r="X9" s="13"/>
      <c r="Y9" s="13"/>
      <c r="Z9" s="13"/>
      <c r="AA9" s="68"/>
      <c r="AB9" s="14"/>
      <c r="AC9" s="14"/>
      <c r="AD9" s="14"/>
      <c r="AE9" s="69"/>
      <c r="AF9" s="69"/>
      <c r="AG9" s="70"/>
      <c r="AH9" s="13"/>
      <c r="AI9" s="13"/>
      <c r="AJ9" s="13"/>
      <c r="AK9" s="13"/>
    </row>
    <row r="10" spans="1:37" ht="26.25" customHeight="1">
      <c r="A10" s="71">
        <v>1</v>
      </c>
      <c r="B10" s="72"/>
      <c r="C10" s="13"/>
      <c r="D10" s="15"/>
      <c r="E10" s="13"/>
      <c r="F10" s="13"/>
      <c r="G10" s="13"/>
      <c r="H10" s="13"/>
      <c r="I10" s="13"/>
      <c r="J10" s="13"/>
      <c r="K10" s="13"/>
      <c r="L10" s="104" t="str">
        <f>($A$3)</f>
        <v>Maczelka Árpád</v>
      </c>
      <c r="M10" s="13"/>
      <c r="N10">
        <v>6</v>
      </c>
      <c r="O10" s="75" t="s">
        <v>91</v>
      </c>
      <c r="P10">
        <v>1</v>
      </c>
      <c r="Q10" s="73"/>
      <c r="R10" s="105" t="str">
        <f>($A$8)</f>
        <v>Váradi Márton</v>
      </c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</row>
    <row r="11" spans="1:37" ht="20.25" customHeight="1">
      <c r="A11" s="13"/>
      <c r="B11" s="77"/>
      <c r="C11" s="13"/>
      <c r="D11" s="13"/>
      <c r="E11" s="13"/>
      <c r="F11" s="13"/>
      <c r="G11" s="13"/>
      <c r="H11" s="13"/>
      <c r="I11" s="13"/>
      <c r="J11" s="13"/>
      <c r="K11" s="13"/>
      <c r="L11" s="104" t="str">
        <f>($A$5)</f>
        <v>Szatmári Ferenc</v>
      </c>
      <c r="M11" s="13"/>
      <c r="N11">
        <v>1</v>
      </c>
      <c r="O11" s="75" t="s">
        <v>91</v>
      </c>
      <c r="P11">
        <v>3</v>
      </c>
      <c r="Q11" s="13"/>
      <c r="R11" s="105" t="str">
        <f>($A$6)</f>
        <v>Szabó Márton</v>
      </c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</row>
    <row r="12" spans="1:37" ht="20.25" customHeight="1">
      <c r="A12" s="13"/>
      <c r="B12" s="77"/>
      <c r="C12" s="13"/>
      <c r="D12" s="15"/>
      <c r="E12" s="13"/>
      <c r="F12" s="13"/>
      <c r="G12" s="13"/>
      <c r="H12" s="13"/>
      <c r="I12" s="13"/>
      <c r="J12" s="13"/>
      <c r="K12" s="13"/>
      <c r="L12" s="104" t="str">
        <f>($A$4)</f>
        <v>Vargha Ákos</v>
      </c>
      <c r="M12" s="13"/>
      <c r="N12">
        <v>1</v>
      </c>
      <c r="O12" s="75" t="s">
        <v>91</v>
      </c>
      <c r="P12">
        <v>3</v>
      </c>
      <c r="Q12" s="106"/>
      <c r="R12" s="105" t="str">
        <f>($A$7)</f>
        <v>Balázs Máté</v>
      </c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</row>
    <row r="13" spans="1:37" ht="3.75" customHeight="1">
      <c r="A13" s="65"/>
      <c r="B13" s="77"/>
      <c r="C13" s="79"/>
      <c r="D13" s="80"/>
      <c r="E13" s="77"/>
      <c r="F13" s="77"/>
      <c r="G13" s="77"/>
      <c r="H13" s="77"/>
      <c r="I13" s="77"/>
      <c r="J13" s="77"/>
      <c r="K13" s="77"/>
      <c r="L13" s="77"/>
      <c r="M13" s="77"/>
      <c r="N13"/>
      <c r="O13" s="81"/>
      <c r="P13"/>
      <c r="Q13" s="81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13"/>
      <c r="AI13" s="13"/>
      <c r="AJ13" s="13"/>
    </row>
    <row r="14" spans="1:37" ht="26.25" customHeight="1">
      <c r="A14" s="71">
        <v>2</v>
      </c>
      <c r="B14" s="72"/>
      <c r="C14" s="13"/>
      <c r="D14" s="15"/>
      <c r="E14" s="13"/>
      <c r="F14" s="13"/>
      <c r="G14" s="13"/>
      <c r="H14" s="13"/>
      <c r="I14" s="13"/>
      <c r="J14" s="13"/>
      <c r="K14" s="73"/>
      <c r="L14" s="104" t="str">
        <f>($A$5)</f>
        <v>Szatmári Ferenc</v>
      </c>
      <c r="M14" s="13"/>
      <c r="N14">
        <v>4</v>
      </c>
      <c r="O14" s="75" t="s">
        <v>91</v>
      </c>
      <c r="P14">
        <v>0</v>
      </c>
      <c r="Q14" s="73"/>
      <c r="R14" s="105" t="str">
        <f>($A$8)</f>
        <v>Váradi Márton</v>
      </c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76"/>
      <c r="AJ14" s="13"/>
      <c r="AK14" s="13"/>
    </row>
    <row r="15" spans="1:37" ht="20.25" customHeight="1">
      <c r="A15" s="65"/>
      <c r="B15" s="77"/>
      <c r="C15" s="13"/>
      <c r="D15" s="13"/>
      <c r="E15" s="13"/>
      <c r="F15" s="13"/>
      <c r="G15" s="13"/>
      <c r="H15" s="13"/>
      <c r="I15" s="13"/>
      <c r="J15" s="13"/>
      <c r="K15" s="13"/>
      <c r="L15" s="104" t="str">
        <f>($A$4)</f>
        <v>Vargha Ákos</v>
      </c>
      <c r="M15" s="13"/>
      <c r="N15">
        <v>0</v>
      </c>
      <c r="O15" s="75" t="s">
        <v>91</v>
      </c>
      <c r="P15">
        <v>2</v>
      </c>
      <c r="Q15" s="13"/>
      <c r="R15" s="105" t="str">
        <f>($A$6)</f>
        <v>Szabó Márton</v>
      </c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76"/>
      <c r="AJ15" s="13"/>
    </row>
    <row r="16" spans="1:37" ht="20.25" customHeight="1">
      <c r="A16" s="65"/>
      <c r="B16" s="77"/>
      <c r="C16" s="13"/>
      <c r="D16" s="15"/>
      <c r="E16" s="13"/>
      <c r="F16" s="13"/>
      <c r="G16" s="13"/>
      <c r="H16" s="13"/>
      <c r="I16" s="13"/>
      <c r="J16" s="13"/>
      <c r="K16" s="13"/>
      <c r="L16" s="104" t="str">
        <f>($A$3)</f>
        <v>Maczelka Árpád</v>
      </c>
      <c r="M16" s="13"/>
      <c r="N16">
        <v>3</v>
      </c>
      <c r="O16" s="75" t="s">
        <v>91</v>
      </c>
      <c r="P16">
        <v>4</v>
      </c>
      <c r="Q16" s="106"/>
      <c r="R16" s="105" t="str">
        <f>($A$7)</f>
        <v>Balázs Máté</v>
      </c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76"/>
      <c r="AJ16" s="13"/>
    </row>
    <row r="17" spans="1:36" ht="3.75" customHeight="1">
      <c r="A17" s="65"/>
      <c r="B17" s="77"/>
      <c r="C17" s="79"/>
      <c r="D17" s="80"/>
      <c r="E17" s="77"/>
      <c r="F17" s="77"/>
      <c r="G17" s="77"/>
      <c r="H17" s="77"/>
      <c r="I17" s="77"/>
      <c r="J17" s="77"/>
      <c r="K17" s="77"/>
      <c r="L17" s="77"/>
      <c r="M17" s="77"/>
      <c r="N17"/>
      <c r="O17" s="81"/>
      <c r="P17"/>
      <c r="Q17" s="81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13"/>
      <c r="AI17" s="13"/>
      <c r="AJ17" s="13"/>
    </row>
    <row r="18" spans="1:36" ht="26.25" customHeight="1">
      <c r="A18" s="71">
        <v>3</v>
      </c>
      <c r="B18" s="107"/>
      <c r="C18" s="13"/>
      <c r="D18" s="15"/>
      <c r="E18" s="13"/>
      <c r="F18" s="13"/>
      <c r="G18" s="13"/>
      <c r="H18" s="13"/>
      <c r="I18" s="13"/>
      <c r="J18" s="13"/>
      <c r="K18" s="13"/>
      <c r="L18" s="104" t="str">
        <f>($A$4)</f>
        <v>Vargha Ákos</v>
      </c>
      <c r="M18" s="13"/>
      <c r="N18">
        <v>0</v>
      </c>
      <c r="O18" s="75" t="s">
        <v>91</v>
      </c>
      <c r="P18">
        <v>3</v>
      </c>
      <c r="Q18" s="73"/>
      <c r="R18" s="105" t="str">
        <f>($A$5)</f>
        <v>Szatmári Ferenc</v>
      </c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76"/>
      <c r="AJ18" s="13"/>
    </row>
    <row r="19" spans="1:36" ht="20.25" customHeight="1">
      <c r="A19" s="65"/>
      <c r="B19" s="84"/>
      <c r="C19" s="13"/>
      <c r="D19" s="13"/>
      <c r="E19" s="13"/>
      <c r="F19" s="13"/>
      <c r="G19" s="13"/>
      <c r="H19" s="13"/>
      <c r="I19" s="13"/>
      <c r="J19" s="13"/>
      <c r="K19" s="13"/>
      <c r="L19" s="104" t="str">
        <f>($A$3)</f>
        <v>Maczelka Árpád</v>
      </c>
      <c r="M19" s="13"/>
      <c r="N19">
        <v>2</v>
      </c>
      <c r="O19" s="75" t="s">
        <v>91</v>
      </c>
      <c r="P19">
        <v>1</v>
      </c>
      <c r="Q19" s="13"/>
      <c r="R19" s="105" t="str">
        <f>($A$6)</f>
        <v>Szabó Márton</v>
      </c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76"/>
      <c r="AJ19" s="13"/>
    </row>
    <row r="20" spans="1:36" ht="20.25" customHeight="1">
      <c r="A20" s="65"/>
      <c r="B20" s="84"/>
      <c r="C20" s="13"/>
      <c r="D20" s="15"/>
      <c r="E20" s="13"/>
      <c r="F20" s="13"/>
      <c r="G20" s="13"/>
      <c r="H20" s="13"/>
      <c r="I20" s="13"/>
      <c r="J20" s="13"/>
      <c r="K20" s="13"/>
      <c r="L20" s="104" t="str">
        <f>($A$7)</f>
        <v>Balázs Máté</v>
      </c>
      <c r="M20" s="13"/>
      <c r="N20">
        <v>4</v>
      </c>
      <c r="O20" s="75" t="s">
        <v>91</v>
      </c>
      <c r="P20">
        <v>0</v>
      </c>
      <c r="Q20" s="106"/>
      <c r="R20" s="105" t="str">
        <f>($A$8)</f>
        <v>Váradi Márton</v>
      </c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76"/>
      <c r="AJ20" s="13"/>
    </row>
    <row r="21" spans="1:36" ht="3.75" customHeight="1">
      <c r="A21" s="65"/>
      <c r="B21" s="84"/>
      <c r="C21" s="108"/>
      <c r="D21" s="108"/>
      <c r="E21" s="84"/>
      <c r="F21" s="84"/>
      <c r="G21" s="84"/>
      <c r="H21" s="84"/>
      <c r="I21" s="84"/>
      <c r="J21" s="84"/>
      <c r="K21" s="84"/>
      <c r="L21" s="84"/>
      <c r="M21" s="84"/>
      <c r="N21"/>
      <c r="O21" s="84"/>
      <c r="P21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13"/>
      <c r="AI21" s="13"/>
      <c r="AJ21" s="13"/>
    </row>
    <row r="22" spans="1:36" ht="26.25" customHeight="1">
      <c r="A22" s="71">
        <v>4</v>
      </c>
      <c r="B22" s="72"/>
      <c r="C22" s="13"/>
      <c r="D22" s="15"/>
      <c r="E22" s="13"/>
      <c r="F22" s="13"/>
      <c r="G22" s="13"/>
      <c r="H22" s="13"/>
      <c r="I22" s="13"/>
      <c r="J22" s="13"/>
      <c r="K22" s="13"/>
      <c r="L22" s="104" t="str">
        <f>($A$6)</f>
        <v>Szabó Márton</v>
      </c>
      <c r="M22" s="13"/>
      <c r="N22">
        <v>2</v>
      </c>
      <c r="O22" s="75" t="s">
        <v>91</v>
      </c>
      <c r="P22">
        <v>1</v>
      </c>
      <c r="Q22" s="73"/>
      <c r="R22" s="105" t="str">
        <f>($A$7)</f>
        <v>Balázs Máté</v>
      </c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</row>
    <row r="23" spans="1:36" ht="20.25" customHeight="1">
      <c r="A23" s="65"/>
      <c r="B23" s="77"/>
      <c r="C23" s="13"/>
      <c r="D23" s="13"/>
      <c r="E23" s="13"/>
      <c r="F23" s="13"/>
      <c r="G23" s="13"/>
      <c r="H23" s="13"/>
      <c r="I23" s="13"/>
      <c r="J23" s="13"/>
      <c r="K23" s="13"/>
      <c r="L23" s="104" t="str">
        <f>($A$4)</f>
        <v>Vargha Ákos</v>
      </c>
      <c r="M23" s="13"/>
      <c r="N23">
        <v>1</v>
      </c>
      <c r="O23" s="75" t="s">
        <v>91</v>
      </c>
      <c r="P23">
        <v>1</v>
      </c>
      <c r="Q23" s="13"/>
      <c r="R23" s="105" t="str">
        <f>($A$8)</f>
        <v>Váradi Márton</v>
      </c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</row>
    <row r="24" spans="1:36" ht="20.25" customHeight="1">
      <c r="A24" s="65"/>
      <c r="B24" s="77"/>
      <c r="C24" s="13"/>
      <c r="D24" s="15"/>
      <c r="E24" s="13"/>
      <c r="F24" s="13"/>
      <c r="G24" s="13"/>
      <c r="H24" s="13"/>
      <c r="I24" s="13"/>
      <c r="J24" s="13"/>
      <c r="K24" s="13"/>
      <c r="L24" s="104" t="str">
        <f>($A$3)</f>
        <v>Maczelka Árpád</v>
      </c>
      <c r="M24" s="13"/>
      <c r="N24">
        <v>0</v>
      </c>
      <c r="O24" s="75" t="s">
        <v>91</v>
      </c>
      <c r="P24">
        <v>2</v>
      </c>
      <c r="Q24" s="106"/>
      <c r="R24" s="105" t="str">
        <f>($A$5)</f>
        <v>Szatmári Ferenc</v>
      </c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</row>
    <row r="25" spans="1:36" ht="3.75" customHeight="1">
      <c r="A25" s="65"/>
      <c r="B25" s="77"/>
      <c r="C25" s="79"/>
      <c r="D25" s="80"/>
      <c r="E25" s="77"/>
      <c r="F25" s="77"/>
      <c r="G25" s="77"/>
      <c r="H25" s="77"/>
      <c r="I25" s="77"/>
      <c r="J25" s="77"/>
      <c r="K25" s="77"/>
      <c r="L25" s="77"/>
      <c r="M25" s="77"/>
      <c r="N25"/>
      <c r="O25" s="81"/>
      <c r="P25"/>
      <c r="Q25" s="81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13"/>
      <c r="AI25" s="13"/>
      <c r="AJ25" s="13"/>
    </row>
    <row r="26" spans="1:36" ht="26.25" customHeight="1">
      <c r="A26" s="71">
        <v>5</v>
      </c>
      <c r="B26" s="107"/>
      <c r="C26" s="13"/>
      <c r="D26" s="15"/>
      <c r="E26" s="13"/>
      <c r="F26" s="13"/>
      <c r="G26" s="13"/>
      <c r="H26" s="13"/>
      <c r="I26" s="13"/>
      <c r="J26" s="13"/>
      <c r="K26" s="13"/>
      <c r="L26" s="104" t="str">
        <f>($A$3)</f>
        <v>Maczelka Árpád</v>
      </c>
      <c r="M26" s="73"/>
      <c r="N26">
        <v>2</v>
      </c>
      <c r="O26" s="75" t="s">
        <v>91</v>
      </c>
      <c r="P26">
        <v>1</v>
      </c>
      <c r="Q26" s="13"/>
      <c r="R26" s="105" t="str">
        <f>($A$4)</f>
        <v>Vargha Ákos</v>
      </c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</row>
    <row r="27" spans="1:36" ht="20.25" customHeight="1">
      <c r="A27" s="65"/>
      <c r="B27" s="84"/>
      <c r="C27" s="13"/>
      <c r="D27" s="13"/>
      <c r="E27" s="13"/>
      <c r="F27" s="13"/>
      <c r="G27" s="13"/>
      <c r="H27" s="13"/>
      <c r="I27" s="13"/>
      <c r="J27" s="13"/>
      <c r="K27" s="13"/>
      <c r="L27" s="104" t="str">
        <f>($A$5)</f>
        <v>Szatmári Ferenc</v>
      </c>
      <c r="M27" s="13"/>
      <c r="N27">
        <v>3</v>
      </c>
      <c r="O27" s="75" t="s">
        <v>91</v>
      </c>
      <c r="P27">
        <v>2</v>
      </c>
      <c r="Q27" s="13"/>
      <c r="R27" s="105" t="str">
        <f>($A$7)</f>
        <v>Balázs Máté</v>
      </c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</row>
    <row r="28" spans="1:36" ht="20.25" customHeight="1">
      <c r="A28" s="65"/>
      <c r="B28" s="84"/>
      <c r="C28" s="13"/>
      <c r="D28" s="15"/>
      <c r="E28" s="13"/>
      <c r="F28" s="13"/>
      <c r="G28" s="13"/>
      <c r="H28" s="13"/>
      <c r="I28" s="13"/>
      <c r="J28" s="13"/>
      <c r="K28" s="13"/>
      <c r="L28" s="104" t="str">
        <f>($A$6)</f>
        <v>Szabó Márton</v>
      </c>
      <c r="M28" s="13"/>
      <c r="N28">
        <v>2</v>
      </c>
      <c r="O28" s="75" t="s">
        <v>91</v>
      </c>
      <c r="P28">
        <v>0</v>
      </c>
      <c r="Q28" s="106"/>
      <c r="R28" s="105" t="str">
        <f>($A$8)</f>
        <v>Váradi Márton</v>
      </c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</row>
    <row r="29" spans="1:36" ht="3.75" customHeight="1">
      <c r="A29" s="65"/>
      <c r="B29" s="84"/>
      <c r="C29" s="108"/>
      <c r="D29" s="108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13"/>
      <c r="AI29" s="13"/>
      <c r="AJ29" s="13"/>
    </row>
    <row r="30" spans="1:36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</row>
    <row r="31" spans="1:36">
      <c r="A31" s="65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</row>
    <row r="32" spans="1:36">
      <c r="A32" s="65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</row>
    <row r="33" spans="1:36" ht="3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</row>
    <row r="34" spans="1:36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</row>
    <row r="35" spans="1:36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</row>
    <row r="36" spans="1:36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</row>
    <row r="37" spans="1:36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</row>
    <row r="38" spans="1:36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</row>
    <row r="39" spans="1:36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</row>
    <row r="40" spans="1:36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</row>
    <row r="41" spans="1:36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</row>
    <row r="42" spans="1:36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</row>
    <row r="43" spans="1:36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</row>
    <row r="44" spans="1:36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</row>
    <row r="45" spans="1:36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</row>
    <row r="46" spans="1:36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</row>
    <row r="47" spans="1:36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</row>
    <row r="48" spans="1:36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</row>
    <row r="49" spans="1:36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</row>
    <row r="50" spans="1:36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</row>
    <row r="51" spans="1:36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</row>
    <row r="52" spans="1:36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</row>
    <row r="53" spans="1:36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</row>
    <row r="54" spans="1:36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</row>
    <row r="55" spans="1:36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</row>
    <row r="56" spans="1:36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</row>
    <row r="57" spans="1:36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</row>
    <row r="58" spans="1:36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</row>
    <row r="59" spans="1:36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</row>
    <row r="60" spans="1:36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</row>
    <row r="61" spans="1:36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</row>
    <row r="62" spans="1:36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</row>
    <row r="63" spans="1:36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</row>
    <row r="64" spans="1:36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</row>
    <row r="65" spans="1:36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</row>
    <row r="66" spans="1:36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</row>
    <row r="67" spans="1:36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</row>
    <row r="68" spans="1:36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</row>
    <row r="69" spans="1:36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</row>
    <row r="70" spans="1:36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</row>
    <row r="71" spans="1:36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</row>
    <row r="72" spans="1:36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</row>
    <row r="73" spans="1:36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</row>
    <row r="74" spans="1:36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</row>
    <row r="75" spans="1:36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</row>
    <row r="76" spans="1:36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</row>
    <row r="77" spans="1:36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</row>
    <row r="78" spans="1:36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</row>
    <row r="79" spans="1:36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</row>
    <row r="80" spans="1:36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</row>
    <row r="81" spans="1:36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</row>
    <row r="82" spans="1:36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</row>
    <row r="83" spans="1:36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</row>
    <row r="84" spans="1:36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</row>
    <row r="85" spans="1:36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</row>
    <row r="86" spans="1:36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</row>
    <row r="87" spans="1:36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</row>
    <row r="88" spans="1:36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</row>
    <row r="89" spans="1:36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</row>
    <row r="90" spans="1:36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</row>
    <row r="91" spans="1:36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</row>
    <row r="92" spans="1:36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</row>
    <row r="93" spans="1:36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</row>
    <row r="94" spans="1:36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</row>
    <row r="95" spans="1:36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</row>
    <row r="96" spans="1:36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</row>
    <row r="97" spans="1:36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</row>
    <row r="98" spans="1:36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</row>
    <row r="99" spans="1:36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</row>
    <row r="100" spans="1:36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</row>
    <row r="101" spans="1:36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</row>
    <row r="102" spans="1:36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</row>
    <row r="103" spans="1:36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</row>
    <row r="104" spans="1:36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</row>
    <row r="105" spans="1:36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</row>
    <row r="106" spans="1:36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</row>
    <row r="107" spans="1:36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</row>
    <row r="108" spans="1:36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</row>
    <row r="109" spans="1:36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</row>
    <row r="110" spans="1:36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</row>
    <row r="111" spans="1:36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</row>
    <row r="112" spans="1:36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</row>
    <row r="113" spans="1:36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</row>
    <row r="114" spans="1:36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</row>
    <row r="115" spans="1:36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</row>
    <row r="116" spans="1:36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</row>
    <row r="117" spans="1:36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</row>
    <row r="118" spans="1:36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</row>
    <row r="119" spans="1:36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</row>
    <row r="120" spans="1:36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</row>
    <row r="121" spans="1:36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</row>
    <row r="122" spans="1:36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</row>
    <row r="123" spans="1:36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</row>
    <row r="124" spans="1:36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</row>
    <row r="125" spans="1:36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</row>
    <row r="126" spans="1:36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</row>
    <row r="127" spans="1:36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</row>
    <row r="128" spans="1:36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</row>
    <row r="129" spans="1:36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</row>
    <row r="130" spans="1:36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</row>
    <row r="131" spans="1:36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</row>
    <row r="132" spans="1:36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</row>
    <row r="133" spans="1:36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</row>
    <row r="134" spans="1:36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</row>
    <row r="135" spans="1:36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</row>
    <row r="136" spans="1:36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</row>
    <row r="137" spans="1:36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</row>
    <row r="138" spans="1:36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</row>
    <row r="139" spans="1:36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</row>
    <row r="140" spans="1:36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</row>
    <row r="141" spans="1:36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</row>
    <row r="142" spans="1:36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</row>
    <row r="143" spans="1:36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</row>
    <row r="144" spans="1:36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</row>
    <row r="145" spans="1:36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</row>
    <row r="146" spans="1:36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</row>
    <row r="147" spans="1:36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</row>
    <row r="148" spans="1:36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</row>
    <row r="149" spans="1:36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</row>
    <row r="150" spans="1:36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</row>
    <row r="151" spans="1:36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</row>
    <row r="152" spans="1:36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</row>
    <row r="153" spans="1:36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</row>
    <row r="154" spans="1:36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</row>
    <row r="155" spans="1:36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</row>
    <row r="156" spans="1:36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</row>
    <row r="157" spans="1:36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</row>
    <row r="158" spans="1:36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</row>
    <row r="159" spans="1:36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</row>
    <row r="160" spans="1:36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</row>
    <row r="161" spans="1:36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</row>
    <row r="162" spans="1:36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</row>
    <row r="163" spans="1:36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</row>
    <row r="164" spans="1:36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</row>
    <row r="165" spans="1:36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</row>
    <row r="166" spans="1:36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</row>
    <row r="167" spans="1:36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</row>
    <row r="168" spans="1:36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</row>
    <row r="169" spans="1:36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</row>
    <row r="170" spans="1:36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</row>
    <row r="171" spans="1:36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</row>
    <row r="172" spans="1:36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</row>
    <row r="173" spans="1:36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</row>
    <row r="174" spans="1:36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</row>
    <row r="175" spans="1:36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</row>
    <row r="176" spans="1:36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</row>
    <row r="177" spans="1:36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</row>
    <row r="178" spans="1:36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</row>
    <row r="179" spans="1:36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</row>
    <row r="180" spans="1:36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</row>
    <row r="181" spans="1:36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</row>
    <row r="182" spans="1:36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</row>
    <row r="183" spans="1:36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</row>
    <row r="184" spans="1:36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</row>
    <row r="185" spans="1:36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</row>
    <row r="186" spans="1:36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</row>
    <row r="187" spans="1:36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</row>
    <row r="188" spans="1:36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</row>
    <row r="189" spans="1:36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</row>
    <row r="190" spans="1:36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</row>
    <row r="191" spans="1:36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</row>
    <row r="192" spans="1:36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</row>
    <row r="193" spans="1:36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</row>
    <row r="194" spans="1:36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</row>
    <row r="195" spans="1:36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</row>
    <row r="196" spans="1:36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</row>
    <row r="197" spans="1:36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</row>
    <row r="198" spans="1:36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</row>
    <row r="199" spans="1:36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</row>
    <row r="200" spans="1:36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</row>
    <row r="201" spans="1:36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</row>
    <row r="202" spans="1:36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</row>
    <row r="203" spans="1:36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</row>
    <row r="204" spans="1:36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</row>
    <row r="205" spans="1:36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</row>
    <row r="206" spans="1:36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</row>
    <row r="207" spans="1:36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</row>
    <row r="208" spans="1:36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</row>
    <row r="209" spans="1:36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</row>
    <row r="210" spans="1:36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</row>
    <row r="211" spans="1:36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</row>
    <row r="212" spans="1:36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</row>
    <row r="213" spans="1:36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</row>
    <row r="214" spans="1:36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</row>
    <row r="215" spans="1:36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</row>
    <row r="216" spans="1:36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</row>
    <row r="217" spans="1:36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</row>
    <row r="218" spans="1:36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</row>
    <row r="219" spans="1:36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</row>
    <row r="220" spans="1:36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</row>
    <row r="221" spans="1:36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</row>
    <row r="222" spans="1:36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</row>
    <row r="223" spans="1:36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</row>
    <row r="224" spans="1:36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</row>
    <row r="225" spans="1:36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</row>
    <row r="226" spans="1:36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</row>
    <row r="227" spans="1:36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</row>
    <row r="228" spans="1:36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</row>
    <row r="229" spans="1:36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</row>
    <row r="230" spans="1:36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</row>
    <row r="231" spans="1:36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</row>
    <row r="232" spans="1:36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</row>
    <row r="233" spans="1:36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</row>
    <row r="234" spans="1:36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</row>
    <row r="235" spans="1:36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</row>
    <row r="236" spans="1:36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</row>
    <row r="237" spans="1:36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</row>
    <row r="238" spans="1:36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</row>
    <row r="239" spans="1:36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</row>
    <row r="240" spans="1:36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</row>
    <row r="241" spans="1:36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</row>
    <row r="242" spans="1:36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</row>
    <row r="243" spans="1:36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</row>
    <row r="244" spans="1:36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</row>
    <row r="245" spans="1:36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</row>
    <row r="246" spans="1:36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</row>
    <row r="247" spans="1:36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</row>
    <row r="248" spans="1:36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</row>
    <row r="249" spans="1:36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</row>
    <row r="250" spans="1:36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</row>
    <row r="251" spans="1:36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</row>
    <row r="252" spans="1:36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</row>
    <row r="253" spans="1:36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</row>
    <row r="254" spans="1:36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</row>
    <row r="255" spans="1:36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</row>
    <row r="256" spans="1:36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</row>
    <row r="257" spans="1:36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</row>
    <row r="258" spans="1:36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</row>
    <row r="259" spans="1:36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</row>
    <row r="260" spans="1:36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</row>
    <row r="261" spans="1:36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</row>
    <row r="262" spans="1:36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</row>
    <row r="263" spans="1:36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</row>
    <row r="264" spans="1:36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</row>
    <row r="265" spans="1:36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</row>
    <row r="266" spans="1:36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</row>
    <row r="267" spans="1:36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</row>
    <row r="268" spans="1:36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</row>
    <row r="269" spans="1:36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</row>
    <row r="270" spans="1:36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</row>
    <row r="271" spans="1:36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</row>
    <row r="272" spans="1:36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</row>
    <row r="273" spans="1:36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</row>
    <row r="274" spans="1:36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</row>
    <row r="275" spans="1:36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</row>
    <row r="276" spans="1:36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</row>
    <row r="277" spans="1:36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</row>
    <row r="278" spans="1:36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</row>
    <row r="279" spans="1:36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</row>
    <row r="280" spans="1:36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</row>
    <row r="281" spans="1:36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</row>
    <row r="282" spans="1:36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</row>
    <row r="283" spans="1:36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</row>
    <row r="284" spans="1:36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</row>
    <row r="285" spans="1:36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</row>
    <row r="286" spans="1:36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</row>
    <row r="287" spans="1:36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</row>
    <row r="288" spans="1:36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</row>
    <row r="289" spans="1:36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</row>
    <row r="290" spans="1:36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</row>
    <row r="291" spans="1:36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</row>
    <row r="292" spans="1:36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</row>
    <row r="293" spans="1:36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</row>
    <row r="294" spans="1:36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</row>
    <row r="295" spans="1:36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</row>
    <row r="296" spans="1:36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</row>
    <row r="297" spans="1:36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</row>
    <row r="298" spans="1:36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</row>
    <row r="299" spans="1:36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</row>
    <row r="300" spans="1:36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</row>
    <row r="301" spans="1:36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</row>
    <row r="302" spans="1:36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</row>
    <row r="303" spans="1:36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</row>
    <row r="304" spans="1:36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</row>
    <row r="305" spans="1:36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</row>
    <row r="306" spans="1:36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</row>
    <row r="307" spans="1:36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</row>
    <row r="308" spans="1:36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</row>
    <row r="309" spans="1:36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</row>
    <row r="310" spans="1:36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</row>
    <row r="311" spans="1:36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</row>
    <row r="312" spans="1:36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</row>
    <row r="313" spans="1:36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</row>
    <row r="314" spans="1:36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</row>
    <row r="315" spans="1:36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</row>
    <row r="316" spans="1:36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</row>
    <row r="317" spans="1:36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</row>
    <row r="318" spans="1:36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</row>
    <row r="319" spans="1:36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</row>
    <row r="320" spans="1:36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</row>
    <row r="321" spans="1:36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</row>
    <row r="322" spans="1:36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</row>
    <row r="323" spans="1:36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</row>
    <row r="324" spans="1:36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</row>
    <row r="325" spans="1:36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</row>
    <row r="326" spans="1:36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</row>
    <row r="327" spans="1:36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</row>
    <row r="328" spans="1:36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</row>
    <row r="329" spans="1:36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</row>
    <row r="330" spans="1:36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</row>
    <row r="331" spans="1:36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</row>
    <row r="332" spans="1:36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</row>
    <row r="333" spans="1:36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</row>
    <row r="334" spans="1:36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</row>
    <row r="335" spans="1:36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</row>
    <row r="336" spans="1:36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</row>
    <row r="337" spans="1:36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</row>
    <row r="338" spans="1:36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</row>
    <row r="339" spans="1:36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</row>
    <row r="340" spans="1:36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</row>
    <row r="341" spans="1:36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</row>
    <row r="342" spans="1:36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</row>
    <row r="343" spans="1:36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</row>
    <row r="344" spans="1:36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</row>
    <row r="345" spans="1:36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</row>
    <row r="346" spans="1:36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</row>
    <row r="347" spans="1:36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</row>
    <row r="348" spans="1:36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</row>
    <row r="349" spans="1:36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</row>
    <row r="350" spans="1:36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</row>
    <row r="351" spans="1:36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</row>
    <row r="352" spans="1:36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</row>
    <row r="353" spans="1:36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</row>
    <row r="354" spans="1:36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</row>
    <row r="355" spans="1:36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</row>
    <row r="356" spans="1:36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</row>
    <row r="357" spans="1:36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</row>
    <row r="358" spans="1:36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</row>
    <row r="359" spans="1:36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</row>
    <row r="360" spans="1:36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</row>
    <row r="361" spans="1:36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</row>
    <row r="362" spans="1:36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</row>
    <row r="363" spans="1:36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</row>
    <row r="364" spans="1:36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</row>
    <row r="365" spans="1:36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</row>
    <row r="366" spans="1:36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</row>
    <row r="367" spans="1:36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</row>
    <row r="368" spans="1:36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</row>
    <row r="369" spans="1:36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</row>
    <row r="370" spans="1:36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</row>
    <row r="371" spans="1:36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</row>
    <row r="372" spans="1:36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</row>
    <row r="373" spans="1:36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</row>
    <row r="374" spans="1:36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</row>
    <row r="375" spans="1:36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</row>
    <row r="376" spans="1:36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</row>
    <row r="377" spans="1:36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</row>
    <row r="378" spans="1:36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</row>
    <row r="379" spans="1:36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</row>
    <row r="380" spans="1:36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</row>
    <row r="381" spans="1:36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</row>
    <row r="382" spans="1:36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</row>
    <row r="383" spans="1:36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</row>
    <row r="384" spans="1:36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</row>
    <row r="385" spans="1:36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</row>
    <row r="386" spans="1:36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</row>
    <row r="387" spans="1:36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</row>
    <row r="388" spans="1:36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</row>
    <row r="389" spans="1:36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</row>
    <row r="390" spans="1:36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</row>
    <row r="391" spans="1:36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</row>
    <row r="392" spans="1:36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</row>
    <row r="393" spans="1:36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</row>
    <row r="394" spans="1:36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</row>
    <row r="395" spans="1:36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</row>
    <row r="396" spans="1:36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</row>
    <row r="397" spans="1:36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</row>
    <row r="398" spans="1:36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</row>
    <row r="399" spans="1:36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</row>
    <row r="400" spans="1:36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</row>
    <row r="401" spans="1:36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</row>
    <row r="402" spans="1:36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</row>
    <row r="403" spans="1:36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</row>
    <row r="404" spans="1:36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</row>
    <row r="405" spans="1:36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</row>
    <row r="406" spans="1:36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</row>
    <row r="407" spans="1:36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</row>
    <row r="408" spans="1:36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</row>
    <row r="409" spans="1:36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</row>
    <row r="410" spans="1:36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</row>
    <row r="411" spans="1:36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</row>
    <row r="412" spans="1:36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</row>
    <row r="413" spans="1:36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</row>
    <row r="414" spans="1:36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</row>
    <row r="415" spans="1:36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</row>
    <row r="416" spans="1:36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</row>
    <row r="417" spans="1:36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</row>
    <row r="418" spans="1:36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</row>
    <row r="419" spans="1:36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</row>
    <row r="420" spans="1:36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</row>
    <row r="421" spans="1:36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</row>
    <row r="422" spans="1:36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</row>
    <row r="423" spans="1:36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</row>
    <row r="424" spans="1:36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</row>
    <row r="425" spans="1:36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</row>
    <row r="426" spans="1:36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</row>
    <row r="427" spans="1:36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</row>
    <row r="428" spans="1:36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</row>
    <row r="429" spans="1:36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</row>
    <row r="430" spans="1:36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</row>
    <row r="431" spans="1:36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</row>
    <row r="432" spans="1:36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</row>
    <row r="433" spans="1:36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</row>
    <row r="434" spans="1:36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</row>
    <row r="435" spans="1:36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</row>
    <row r="436" spans="1:36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</row>
    <row r="437" spans="1:36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</row>
    <row r="438" spans="1:36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</row>
    <row r="439" spans="1:36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</row>
    <row r="440" spans="1:36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</row>
    <row r="441" spans="1:36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</row>
    <row r="442" spans="1:36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</row>
    <row r="443" spans="1:36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</row>
    <row r="444" spans="1:36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</row>
    <row r="445" spans="1:36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</row>
    <row r="446" spans="1:36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</row>
    <row r="447" spans="1:36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</row>
    <row r="448" spans="1:36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</row>
    <row r="449" spans="1:36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</row>
    <row r="450" spans="1:36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</row>
    <row r="451" spans="1:36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</row>
    <row r="452" spans="1:36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</row>
    <row r="453" spans="1:36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</row>
    <row r="454" spans="1:36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</row>
    <row r="455" spans="1:36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</row>
    <row r="456" spans="1:36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</row>
    <row r="457" spans="1:36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</row>
    <row r="458" spans="1:36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</row>
    <row r="459" spans="1:36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</row>
    <row r="460" spans="1:36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</row>
    <row r="461" spans="1:36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</row>
    <row r="462" spans="1:36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</row>
    <row r="463" spans="1:36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</row>
    <row r="464" spans="1:36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</row>
    <row r="465" spans="1:36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</row>
    <row r="466" spans="1:36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</row>
    <row r="467" spans="1:36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</row>
    <row r="468" spans="1:36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</row>
    <row r="469" spans="1:36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</row>
    <row r="470" spans="1:36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</row>
    <row r="471" spans="1:36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</row>
    <row r="472" spans="1:36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</row>
    <row r="473" spans="1:36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</row>
    <row r="474" spans="1:36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</row>
    <row r="475" spans="1:36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</row>
    <row r="476" spans="1:36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</row>
    <row r="477" spans="1:36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</row>
    <row r="478" spans="1:36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</row>
    <row r="479" spans="1:36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</row>
    <row r="480" spans="1:36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</row>
    <row r="481" spans="1:36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</row>
    <row r="482" spans="1:36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</row>
    <row r="483" spans="1:36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</row>
    <row r="484" spans="1:36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</row>
    <row r="485" spans="1:36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</row>
    <row r="486" spans="1:36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</row>
    <row r="487" spans="1:36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</row>
    <row r="488" spans="1:36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</row>
    <row r="489" spans="1:36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</row>
    <row r="490" spans="1:36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</row>
    <row r="491" spans="1:36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</row>
    <row r="492" spans="1:36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</row>
    <row r="493" spans="1:36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</row>
    <row r="494" spans="1:36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</row>
    <row r="495" spans="1:36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</row>
    <row r="496" spans="1:36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</row>
    <row r="497" spans="1:36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</row>
    <row r="498" spans="1:36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</row>
    <row r="499" spans="1:36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</row>
    <row r="500" spans="1:36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</row>
    <row r="501" spans="1:36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</row>
    <row r="502" spans="1:36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</row>
    <row r="503" spans="1:36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</row>
    <row r="504" spans="1:36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</row>
    <row r="505" spans="1:36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</row>
    <row r="506" spans="1:36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</row>
    <row r="507" spans="1:36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</row>
    <row r="508" spans="1:36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</row>
    <row r="509" spans="1:36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</row>
    <row r="510" spans="1:36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</row>
    <row r="511" spans="1:36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</row>
    <row r="512" spans="1:36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</row>
    <row r="513" spans="1:36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</row>
    <row r="514" spans="1:36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</row>
    <row r="515" spans="1:36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</row>
    <row r="516" spans="1:36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</row>
    <row r="517" spans="1:36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</row>
    <row r="518" spans="1:36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</row>
    <row r="519" spans="1:36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</row>
    <row r="520" spans="1:36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</row>
    <row r="521" spans="1:36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</row>
    <row r="522" spans="1:36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</row>
    <row r="523" spans="1:36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</row>
    <row r="524" spans="1:36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</row>
    <row r="525" spans="1:36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</row>
    <row r="526" spans="1:36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</row>
    <row r="527" spans="1:36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</row>
    <row r="528" spans="1:36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</row>
    <row r="529" spans="1:36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</row>
    <row r="530" spans="1:36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</row>
    <row r="531" spans="1:36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</row>
    <row r="532" spans="1:36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</row>
    <row r="533" spans="1:36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</row>
    <row r="534" spans="1:36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</row>
    <row r="535" spans="1:36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</row>
    <row r="536" spans="1:36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</row>
    <row r="537" spans="1:36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</row>
    <row r="538" spans="1:36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</row>
    <row r="539" spans="1:36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</row>
    <row r="540" spans="1:36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</row>
    <row r="541" spans="1:36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</row>
    <row r="542" spans="1:36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</row>
    <row r="543" spans="1:36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</row>
    <row r="544" spans="1:36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</row>
    <row r="545" spans="1:36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</row>
    <row r="546" spans="1:36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</row>
    <row r="547" spans="1:36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</row>
    <row r="548" spans="1:36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</row>
    <row r="549" spans="1:36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</row>
    <row r="550" spans="1:36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</row>
    <row r="551" spans="1:36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</row>
    <row r="552" spans="1:36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</row>
    <row r="553" spans="1:36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</row>
    <row r="554" spans="1:36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</row>
    <row r="555" spans="1:36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</row>
    <row r="556" spans="1:36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</row>
    <row r="557" spans="1:36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</row>
    <row r="558" spans="1:36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</row>
    <row r="559" spans="1:36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</row>
    <row r="560" spans="1:36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</row>
    <row r="561" spans="1:36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</row>
    <row r="562" spans="1:36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</row>
    <row r="563" spans="1:36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</row>
    <row r="564" spans="1:36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</row>
    <row r="565" spans="1:36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</row>
    <row r="566" spans="1:36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</row>
    <row r="567" spans="1:36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</row>
    <row r="568" spans="1:36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</row>
    <row r="569" spans="1:36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</row>
    <row r="570" spans="1:36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</row>
    <row r="571" spans="1:36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</row>
    <row r="572" spans="1:36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</row>
    <row r="573" spans="1:36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</row>
    <row r="574" spans="1:36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</row>
    <row r="575" spans="1:36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</row>
    <row r="576" spans="1:36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</row>
    <row r="577" spans="1:36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</row>
    <row r="578" spans="1:36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</row>
    <row r="579" spans="1:36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</row>
    <row r="580" spans="1:36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</row>
    <row r="581" spans="1:36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</row>
    <row r="582" spans="1:36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</row>
    <row r="583" spans="1:36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</row>
    <row r="584" spans="1:36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</row>
    <row r="585" spans="1:36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</row>
    <row r="586" spans="1:36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</row>
    <row r="587" spans="1:36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</row>
    <row r="588" spans="1:36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</row>
    <row r="589" spans="1:36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</row>
    <row r="590" spans="1:36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</row>
    <row r="591" spans="1:36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</row>
    <row r="592" spans="1:36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</row>
    <row r="593" spans="1:36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</row>
    <row r="594" spans="1:36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</row>
    <row r="595" spans="1:36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</row>
    <row r="596" spans="1:36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</row>
    <row r="597" spans="1:36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</row>
    <row r="598" spans="1:36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</row>
    <row r="599" spans="1:36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</row>
    <row r="600" spans="1:36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</row>
    <row r="601" spans="1:36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</row>
    <row r="602" spans="1:36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</row>
    <row r="603" spans="1:36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</row>
    <row r="604" spans="1:36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</row>
    <row r="605" spans="1:36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</row>
    <row r="606" spans="1:36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</row>
    <row r="607" spans="1:36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</row>
    <row r="608" spans="1:36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</row>
    <row r="609" spans="1:36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</row>
    <row r="610" spans="1:36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</row>
    <row r="611" spans="1:36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</row>
    <row r="612" spans="1:36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</row>
    <row r="613" spans="1:36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</row>
    <row r="614" spans="1:36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</row>
    <row r="615" spans="1:36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</row>
    <row r="616" spans="1:36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</row>
    <row r="617" spans="1:36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</row>
    <row r="618" spans="1:36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</row>
    <row r="619" spans="1:36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</row>
    <row r="620" spans="1:36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</row>
    <row r="621" spans="1:36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</row>
    <row r="622" spans="1:36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</row>
    <row r="623" spans="1:36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</row>
    <row r="624" spans="1:36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</row>
    <row r="625" spans="1:36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</row>
    <row r="626" spans="1:36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</row>
    <row r="627" spans="1:36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</row>
    <row r="628" spans="1:36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</row>
    <row r="629" spans="1:36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</row>
    <row r="630" spans="1:36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</row>
    <row r="631" spans="1:36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</row>
    <row r="632" spans="1:36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</row>
    <row r="633" spans="1:36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</row>
    <row r="634" spans="1:36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</row>
    <row r="635" spans="1:36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</row>
    <row r="636" spans="1:36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</row>
    <row r="637" spans="1:36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</row>
    <row r="638" spans="1:36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</row>
    <row r="639" spans="1:36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</row>
    <row r="640" spans="1:36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</row>
    <row r="641" spans="1:36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</row>
    <row r="642" spans="1:36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</row>
    <row r="643" spans="1:36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</row>
    <row r="644" spans="1:36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</row>
    <row r="645" spans="1:36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</row>
    <row r="646" spans="1:36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</row>
    <row r="647" spans="1:36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</row>
    <row r="648" spans="1:36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</row>
    <row r="649" spans="1:36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</row>
    <row r="650" spans="1:36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</row>
    <row r="651" spans="1:36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</row>
    <row r="652" spans="1:36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</row>
    <row r="653" spans="1:36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</row>
    <row r="654" spans="1:36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</row>
    <row r="655" spans="1:36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</row>
    <row r="656" spans="1:36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</row>
    <row r="657" spans="1:36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</row>
    <row r="658" spans="1:36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</row>
    <row r="659" spans="1:36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</row>
    <row r="660" spans="1:36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</row>
    <row r="661" spans="1:36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</row>
    <row r="662" spans="1:36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</row>
    <row r="663" spans="1:36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</row>
    <row r="664" spans="1:36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</row>
    <row r="665" spans="1:36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</row>
    <row r="666" spans="1:36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</row>
    <row r="667" spans="1:36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</row>
    <row r="668" spans="1:36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</row>
    <row r="669" spans="1:36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</row>
    <row r="670" spans="1:36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</row>
    <row r="671" spans="1:36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</row>
    <row r="672" spans="1:36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</row>
    <row r="673" spans="1:36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</row>
    <row r="674" spans="1:36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</row>
    <row r="675" spans="1:36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</row>
    <row r="676" spans="1:36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</row>
    <row r="677" spans="1:36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</row>
    <row r="678" spans="1:36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</row>
    <row r="679" spans="1:36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</row>
    <row r="680" spans="1:36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</row>
    <row r="681" spans="1:36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</row>
    <row r="682" spans="1:36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</row>
    <row r="683" spans="1:36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</row>
    <row r="684" spans="1:36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</row>
    <row r="685" spans="1:36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</row>
    <row r="686" spans="1:36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</row>
    <row r="687" spans="1:36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</row>
    <row r="688" spans="1:36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</row>
    <row r="689" spans="1:36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</row>
    <row r="690" spans="1:36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</row>
    <row r="691" spans="1:36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</row>
    <row r="692" spans="1:36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</row>
    <row r="693" spans="1:36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</row>
    <row r="694" spans="1:36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</row>
    <row r="695" spans="1:36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</row>
    <row r="696" spans="1:36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</row>
    <row r="697" spans="1:36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</row>
    <row r="698" spans="1:36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</row>
    <row r="699" spans="1:36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</row>
    <row r="700" spans="1:36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</row>
    <row r="701" spans="1:36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</row>
    <row r="702" spans="1:36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</row>
    <row r="703" spans="1:36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</row>
    <row r="704" spans="1:36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</row>
    <row r="705" spans="1:36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</row>
    <row r="706" spans="1:36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</row>
    <row r="707" spans="1:36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</row>
    <row r="708" spans="1:36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</row>
    <row r="709" spans="1:36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</row>
    <row r="710" spans="1:36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</row>
    <row r="711" spans="1:36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</row>
    <row r="712" spans="1:36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</row>
    <row r="713" spans="1:36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</row>
    <row r="714" spans="1:36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</row>
    <row r="715" spans="1:36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</row>
    <row r="716" spans="1:36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</row>
    <row r="717" spans="1:36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</row>
    <row r="718" spans="1:36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</row>
    <row r="719" spans="1:36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</row>
    <row r="720" spans="1:36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</row>
    <row r="721" spans="1:36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</row>
    <row r="722" spans="1:36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</row>
    <row r="723" spans="1:36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</row>
    <row r="724" spans="1:36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</row>
    <row r="725" spans="1:36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</row>
    <row r="726" spans="1:36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</row>
    <row r="727" spans="1:36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</row>
    <row r="728" spans="1:36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</row>
    <row r="729" spans="1:36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</row>
    <row r="730" spans="1:36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</row>
    <row r="731" spans="1:36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</row>
    <row r="732" spans="1:36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</row>
    <row r="733" spans="1:36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</row>
    <row r="734" spans="1:36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</row>
    <row r="735" spans="1:36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</row>
    <row r="736" spans="1:36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</row>
    <row r="737" spans="1:36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</row>
    <row r="738" spans="1:36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</row>
    <row r="739" spans="1:36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</row>
    <row r="740" spans="1:36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</row>
    <row r="741" spans="1:36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</row>
    <row r="742" spans="1:36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</row>
    <row r="743" spans="1:36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</row>
    <row r="744" spans="1:36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</row>
    <row r="745" spans="1:36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</row>
    <row r="746" spans="1:36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</row>
    <row r="747" spans="1:36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</row>
    <row r="748" spans="1:36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</row>
    <row r="749" spans="1:36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</row>
    <row r="750" spans="1:36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</row>
    <row r="751" spans="1:36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</row>
    <row r="752" spans="1:36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</row>
    <row r="753" spans="1:36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</row>
    <row r="754" spans="1:36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</row>
    <row r="755" spans="1:36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</row>
    <row r="756" spans="1:36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</row>
    <row r="757" spans="1:36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</row>
    <row r="758" spans="1:36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</row>
    <row r="759" spans="1:36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</row>
    <row r="760" spans="1:36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</row>
    <row r="761" spans="1:36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</row>
    <row r="762" spans="1:36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</row>
    <row r="763" spans="1:36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</row>
    <row r="764" spans="1:36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</row>
    <row r="765" spans="1:36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</row>
    <row r="766" spans="1:36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</row>
    <row r="767" spans="1:36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</row>
    <row r="768" spans="1:36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</row>
    <row r="769" spans="1:36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</row>
    <row r="770" spans="1:36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</row>
    <row r="771" spans="1:36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</row>
    <row r="772" spans="1:36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</row>
    <row r="773" spans="1:36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</row>
    <row r="774" spans="1:36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</row>
    <row r="775" spans="1:36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</row>
    <row r="776" spans="1:36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</row>
    <row r="777" spans="1:36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</row>
    <row r="778" spans="1:36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</row>
    <row r="779" spans="1:36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</row>
    <row r="780" spans="1:36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</row>
    <row r="781" spans="1:36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</row>
    <row r="782" spans="1:36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</row>
    <row r="783" spans="1:36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</row>
    <row r="784" spans="1:36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</row>
    <row r="785" spans="1:36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</row>
    <row r="786" spans="1:36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</row>
    <row r="787" spans="1:36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</row>
    <row r="788" spans="1:36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</row>
    <row r="789" spans="1:36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</row>
    <row r="790" spans="1:36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</row>
    <row r="791" spans="1:36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</row>
    <row r="792" spans="1:36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</row>
    <row r="793" spans="1:36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</row>
    <row r="794" spans="1:36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</row>
    <row r="795" spans="1:36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</row>
    <row r="796" spans="1:36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</row>
    <row r="797" spans="1:36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</row>
    <row r="798" spans="1:36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</row>
    <row r="799" spans="1:36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</row>
    <row r="800" spans="1:36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</row>
    <row r="801" spans="1:36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</row>
    <row r="802" spans="1:36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</row>
    <row r="803" spans="1:36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</row>
    <row r="804" spans="1:36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</row>
    <row r="805" spans="1:36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</row>
    <row r="806" spans="1:36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</row>
    <row r="807" spans="1:36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</row>
    <row r="808" spans="1:36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</row>
    <row r="809" spans="1:36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</row>
    <row r="810" spans="1:36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</row>
    <row r="811" spans="1:36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</row>
    <row r="812" spans="1:36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</row>
    <row r="813" spans="1:36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</row>
    <row r="814" spans="1:36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</row>
    <row r="815" spans="1:36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</row>
    <row r="816" spans="1:36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</row>
    <row r="817" spans="1:36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</row>
    <row r="818" spans="1:36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</row>
    <row r="819" spans="1:36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</row>
    <row r="820" spans="1:36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</row>
    <row r="821" spans="1:36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</row>
    <row r="822" spans="1:36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</row>
    <row r="823" spans="1:36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</row>
    <row r="824" spans="1:36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</row>
    <row r="825" spans="1:36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</row>
    <row r="826" spans="1:36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</row>
    <row r="827" spans="1:36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</row>
    <row r="828" spans="1:36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</row>
    <row r="829" spans="1:36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</row>
    <row r="830" spans="1:36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</row>
    <row r="831" spans="1:36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</row>
    <row r="832" spans="1:36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</row>
    <row r="833" spans="1:36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</row>
    <row r="834" spans="1:36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</row>
    <row r="835" spans="1:36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</row>
    <row r="836" spans="1:36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</row>
    <row r="837" spans="1:36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</row>
    <row r="838" spans="1:36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</row>
    <row r="839" spans="1:36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</row>
    <row r="840" spans="1:36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</row>
    <row r="841" spans="1:36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</row>
    <row r="842" spans="1:36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</row>
    <row r="843" spans="1:36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</row>
    <row r="844" spans="1:36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</row>
    <row r="845" spans="1:36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</row>
    <row r="846" spans="1:36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</row>
    <row r="847" spans="1:36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</row>
    <row r="848" spans="1:36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</row>
    <row r="849" spans="1:36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</row>
    <row r="850" spans="1:36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</row>
    <row r="851" spans="1:36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</row>
    <row r="852" spans="1:36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</row>
    <row r="853" spans="1:36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</row>
    <row r="854" spans="1:36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</row>
    <row r="855" spans="1:36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</row>
    <row r="856" spans="1:36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</row>
    <row r="857" spans="1:36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</row>
    <row r="858" spans="1:36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</row>
    <row r="859" spans="1:36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</row>
    <row r="860" spans="1:36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</row>
    <row r="861" spans="1:36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</row>
    <row r="862" spans="1:36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</row>
    <row r="863" spans="1:36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</row>
    <row r="864" spans="1:36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</row>
    <row r="865" spans="1:36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</row>
    <row r="866" spans="1:36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</row>
    <row r="867" spans="1:36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</row>
    <row r="868" spans="1:36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</row>
    <row r="869" spans="1:36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</row>
    <row r="870" spans="1:36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</row>
    <row r="871" spans="1:36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</row>
    <row r="872" spans="1:36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</row>
    <row r="873" spans="1:36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</row>
    <row r="874" spans="1:36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</row>
    <row r="875" spans="1:36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</row>
    <row r="876" spans="1:36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</row>
    <row r="877" spans="1:36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</row>
    <row r="878" spans="1:36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</row>
    <row r="879" spans="1:36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</row>
    <row r="880" spans="1:36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</row>
    <row r="881" spans="1:36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</row>
    <row r="882" spans="1:36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</row>
    <row r="883" spans="1:36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</row>
    <row r="884" spans="1:36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</row>
    <row r="885" spans="1:36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</row>
    <row r="886" spans="1:36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</row>
    <row r="887" spans="1:36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</row>
    <row r="888" spans="1:36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</row>
    <row r="889" spans="1:36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</row>
    <row r="890" spans="1:36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</row>
    <row r="891" spans="1:36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</row>
    <row r="892" spans="1:36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</row>
    <row r="893" spans="1:36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</row>
    <row r="894" spans="1:36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</row>
    <row r="895" spans="1:36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</row>
    <row r="896" spans="1:36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</row>
    <row r="897" spans="1:36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</row>
    <row r="898" spans="1:36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</row>
    <row r="899" spans="1:36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</row>
    <row r="900" spans="1:36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</row>
    <row r="901" spans="1:36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</row>
    <row r="902" spans="1:36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</row>
    <row r="903" spans="1:36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</row>
    <row r="904" spans="1:36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</row>
    <row r="905" spans="1:36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</row>
    <row r="906" spans="1:36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</row>
    <row r="907" spans="1:36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</row>
    <row r="908" spans="1:36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</row>
    <row r="909" spans="1:36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</row>
    <row r="910" spans="1:36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</row>
    <row r="911" spans="1:36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</row>
    <row r="912" spans="1:36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</row>
    <row r="913" spans="1:36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</row>
    <row r="914" spans="1:36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</row>
    <row r="915" spans="1:36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</row>
    <row r="916" spans="1:36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</row>
    <row r="917" spans="1:36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</row>
    <row r="918" spans="1:36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</row>
    <row r="919" spans="1:36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</row>
    <row r="920" spans="1:36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</row>
    <row r="921" spans="1:36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</row>
    <row r="922" spans="1:36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</row>
    <row r="923" spans="1:36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</row>
    <row r="924" spans="1:36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</row>
    <row r="925" spans="1:36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</row>
    <row r="926" spans="1:36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</row>
    <row r="927" spans="1:36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</row>
    <row r="928" spans="1:36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</row>
    <row r="929" spans="1:36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</row>
    <row r="930" spans="1:36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</row>
    <row r="931" spans="1:36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</row>
    <row r="932" spans="1:36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</row>
    <row r="933" spans="1:36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</row>
    <row r="934" spans="1:36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</row>
    <row r="935" spans="1:36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</row>
    <row r="936" spans="1:36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</row>
    <row r="937" spans="1:36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</row>
    <row r="938" spans="1:36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</row>
    <row r="939" spans="1:36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</row>
    <row r="940" spans="1:36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</row>
    <row r="941" spans="1:36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</row>
    <row r="942" spans="1:36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</row>
    <row r="943" spans="1:36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</row>
    <row r="944" spans="1:36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</row>
    <row r="945" spans="1:36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</row>
    <row r="946" spans="1:36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</row>
    <row r="947" spans="1:36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</row>
    <row r="948" spans="1:36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</row>
    <row r="949" spans="1:36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</row>
    <row r="950" spans="1:36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</row>
    <row r="951" spans="1:36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</row>
    <row r="952" spans="1:36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</row>
    <row r="953" spans="1:36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</row>
    <row r="954" spans="1:36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</row>
    <row r="955" spans="1:36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</row>
    <row r="956" spans="1:36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</row>
    <row r="957" spans="1:36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</row>
    <row r="958" spans="1:36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</row>
    <row r="959" spans="1:36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</row>
    <row r="960" spans="1:36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</row>
    <row r="961" spans="1:36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</row>
    <row r="962" spans="1:36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</row>
    <row r="963" spans="1:36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</row>
    <row r="964" spans="1:36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</row>
    <row r="965" spans="1:36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</row>
    <row r="966" spans="1:36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</row>
    <row r="967" spans="1:36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</row>
    <row r="968" spans="1:36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</row>
    <row r="969" spans="1:36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</row>
    <row r="970" spans="1:36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</row>
    <row r="971" spans="1:36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</row>
    <row r="972" spans="1:36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</row>
    <row r="973" spans="1:36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</row>
    <row r="974" spans="1:36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</row>
    <row r="975" spans="1:36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</row>
    <row r="976" spans="1:36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</row>
    <row r="977" spans="1:36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</row>
    <row r="978" spans="1:36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</row>
    <row r="979" spans="1:36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</row>
    <row r="980" spans="1:36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</row>
    <row r="981" spans="1:36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</row>
    <row r="982" spans="1:36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</row>
    <row r="983" spans="1:36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</row>
    <row r="984" spans="1:36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</row>
    <row r="985" spans="1:36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</row>
    <row r="986" spans="1:36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</row>
    <row r="987" spans="1:36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</row>
    <row r="988" spans="1:36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</row>
    <row r="989" spans="1:36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</row>
    <row r="990" spans="1:36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</row>
    <row r="991" spans="1:36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</row>
    <row r="992" spans="1:36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</row>
    <row r="993" spans="1:36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</row>
    <row r="994" spans="1:36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</row>
    <row r="995" spans="1:36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</row>
    <row r="996" spans="1:36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</row>
    <row r="997" spans="1:36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</row>
    <row r="998" spans="1:36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</row>
    <row r="999" spans="1:36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</row>
    <row r="1000" spans="1:36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</row>
  </sheetData>
  <mergeCells count="7">
    <mergeCell ref="AA1:AG1"/>
    <mergeCell ref="B2:E2"/>
    <mergeCell ref="F2:I2"/>
    <mergeCell ref="J2:M2"/>
    <mergeCell ref="N2:Q2"/>
    <mergeCell ref="R2:U2"/>
    <mergeCell ref="V2:Y2"/>
  </mergeCells>
  <conditionalFormatting sqref="E4:E8 I3 I5:I8 M3:M4 M6:M8 Q3:Q5 Q7:Q8 U3:U6 U8 Y3:Y7">
    <cfRule type="cellIs" dxfId="5" priority="1" stopIfTrue="1" operator="equal">
      <formula>"g"</formula>
    </cfRule>
  </conditionalFormatting>
  <conditionalFormatting sqref="E4:E8 I3 I5:I8 M3:M4 M6:M8 Q3:Q5 Q7:Q8 U3:U6 U8 Y3:Y7">
    <cfRule type="cellIs" dxfId="4" priority="2" stopIfTrue="1" operator="equal">
      <formula>"d"</formula>
    </cfRule>
  </conditionalFormatting>
  <conditionalFormatting sqref="E4:E8 I3 I5:I8 M3:M4 M6:M8 Q3:Q5 Q7:Q8 U3:U6 U8 Y3:Y7">
    <cfRule type="cellIs" dxfId="3" priority="3" stopIfTrue="1" operator="equal">
      <formula>"v"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12</vt:i4>
      </vt:variant>
    </vt:vector>
  </HeadingPairs>
  <TitlesOfParts>
    <vt:vector size="12" baseType="lpstr">
      <vt:lpstr>Nevezők</vt:lpstr>
      <vt:lpstr>KI-Kivel-Hol</vt:lpstr>
      <vt:lpstr>Főverseny</vt:lpstr>
      <vt:lpstr>I. oszt. vígasz</vt:lpstr>
      <vt:lpstr>II. osztály A</vt:lpstr>
      <vt:lpstr>II. osztály B</vt:lpstr>
      <vt:lpstr>III. osztály A</vt:lpstr>
      <vt:lpstr>III. osztály B</vt:lpstr>
      <vt:lpstr>Min  A</vt:lpstr>
      <vt:lpstr>Min  B</vt:lpstr>
      <vt:lpstr>Rájátszások</vt:lpstr>
      <vt:lpstr>Végeredmény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Tóth László</dc:creator>
  <cp:lastModifiedBy>Gyozsán, Zoltán</cp:lastModifiedBy>
  <cp:lastPrinted>2019-11-14T10:10:55Z</cp:lastPrinted>
  <dcterms:created xsi:type="dcterms:W3CDTF">2019-11-13T12:21:07Z</dcterms:created>
  <dcterms:modified xsi:type="dcterms:W3CDTF">2019-11-24T17:37:40Z</dcterms:modified>
</cp:coreProperties>
</file>