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565" activeTab="3"/>
  </bookViews>
  <sheets>
    <sheet name="Menetrend" sheetId="1" r:id="rId1"/>
    <sheet name="Ranglista pontok szerint" sheetId="3" r:id="rId2"/>
    <sheet name="Mérkőzéslapok" sheetId="4" r:id="rId3"/>
    <sheet name="Eredmények" sheetId="5" r:id="rId4"/>
    <sheet name="Egyéni pontok" sheetId="6" r:id="rId5"/>
    <sheet name="Egyéni sorrend" sheetId="7" r:id="rId6"/>
  </sheets>
  <calcPr calcId="145621"/>
</workbook>
</file>

<file path=xl/calcChain.xml><?xml version="1.0" encoding="utf-8"?>
<calcChain xmlns="http://schemas.openxmlformats.org/spreadsheetml/2006/main">
  <c r="L34" i="7" l="1"/>
  <c r="N34" i="7" s="1"/>
  <c r="L32" i="7"/>
  <c r="N32" i="7" s="1"/>
  <c r="L16" i="7"/>
  <c r="N16" i="7" s="1"/>
  <c r="L12" i="7"/>
  <c r="N12" i="7" s="1"/>
  <c r="L53" i="7"/>
  <c r="N53" i="7" s="1"/>
  <c r="L35" i="7"/>
  <c r="N35" i="7" s="1"/>
  <c r="L57" i="7"/>
  <c r="N57" i="7" s="1"/>
  <c r="L52" i="7"/>
  <c r="N52" i="7" s="1"/>
  <c r="L49" i="7"/>
  <c r="N49" i="7" s="1"/>
  <c r="L6" i="7"/>
  <c r="N6" i="7" s="1"/>
  <c r="L8" i="7"/>
  <c r="N8" i="7" s="1"/>
  <c r="L54" i="7"/>
  <c r="N54" i="7" s="1"/>
  <c r="L17" i="7"/>
  <c r="N17" i="7" s="1"/>
  <c r="L27" i="7"/>
  <c r="N27" i="7" s="1"/>
  <c r="L13" i="7"/>
  <c r="N13" i="7" s="1"/>
  <c r="L31" i="7"/>
  <c r="N31" i="7" s="1"/>
  <c r="L44" i="7"/>
  <c r="N44" i="7" s="1"/>
  <c r="L30" i="7"/>
  <c r="N30" i="7" s="1"/>
  <c r="L29" i="7"/>
  <c r="N29" i="7" s="1"/>
  <c r="L15" i="7"/>
  <c r="N15" i="7" s="1"/>
  <c r="L39" i="7"/>
  <c r="N39" i="7" s="1"/>
  <c r="L56" i="7"/>
  <c r="N56" i="7" s="1"/>
  <c r="L33" i="7"/>
  <c r="N33" i="7" s="1"/>
  <c r="L36" i="7"/>
  <c r="N36" i="7" s="1"/>
  <c r="L22" i="7"/>
  <c r="N22" i="7" s="1"/>
  <c r="L11" i="7"/>
  <c r="N11" i="7" s="1"/>
  <c r="L18" i="7"/>
  <c r="N18" i="7" s="1"/>
  <c r="L51" i="7"/>
  <c r="N51" i="7" s="1"/>
  <c r="L48" i="7"/>
  <c r="N48" i="7" s="1"/>
  <c r="L20" i="7"/>
  <c r="N20" i="7" s="1"/>
  <c r="L9" i="7"/>
  <c r="N9" i="7" s="1"/>
  <c r="L40" i="7"/>
  <c r="N40" i="7" s="1"/>
  <c r="L41" i="7"/>
  <c r="N41" i="7" s="1"/>
  <c r="L45" i="7"/>
  <c r="N45" i="7" s="1"/>
  <c r="L24" i="7"/>
  <c r="N24" i="7" s="1"/>
  <c r="L21" i="7"/>
  <c r="N21" i="7" s="1"/>
  <c r="L19" i="7"/>
  <c r="N19" i="7" s="1"/>
  <c r="L5" i="7"/>
  <c r="N5" i="7" s="1"/>
  <c r="L50" i="7"/>
  <c r="N50" i="7" s="1"/>
  <c r="L42" i="7"/>
  <c r="N42" i="7" s="1"/>
  <c r="L10" i="7"/>
  <c r="N10" i="7" s="1"/>
  <c r="L55" i="7"/>
  <c r="N55" i="7" s="1"/>
  <c r="L3" i="7"/>
  <c r="N3" i="7" s="1"/>
  <c r="L4" i="7"/>
  <c r="N4" i="7" s="1"/>
  <c r="L28" i="7"/>
  <c r="N28" i="7" s="1"/>
  <c r="L14" i="7"/>
  <c r="N14" i="7" s="1"/>
  <c r="L7" i="7"/>
  <c r="N7" i="7" s="1"/>
  <c r="L2" i="7"/>
  <c r="N2" i="7" s="1"/>
  <c r="L26" i="7"/>
  <c r="N26" i="7" s="1"/>
  <c r="L43" i="7"/>
  <c r="N43" i="7" s="1"/>
  <c r="L46" i="7"/>
  <c r="N46" i="7" s="1"/>
  <c r="L23" i="7"/>
  <c r="N23" i="7" s="1"/>
  <c r="L25" i="7"/>
  <c r="N25" i="7" s="1"/>
  <c r="L47" i="7"/>
  <c r="N47" i="7" s="1"/>
  <c r="M7" i="6"/>
  <c r="M9" i="6"/>
  <c r="M13" i="6"/>
  <c r="M15" i="6"/>
  <c r="M19" i="6"/>
  <c r="M24" i="6"/>
  <c r="M25" i="6"/>
  <c r="M28" i="6"/>
  <c r="M30" i="6"/>
  <c r="M33" i="6"/>
  <c r="M34" i="6"/>
  <c r="M40" i="6"/>
  <c r="M41" i="6"/>
  <c r="M45" i="6"/>
  <c r="M46" i="6"/>
  <c r="M49" i="6"/>
  <c r="M54" i="6"/>
  <c r="M59" i="6"/>
  <c r="M63" i="6"/>
  <c r="M68" i="6"/>
  <c r="K3" i="6"/>
  <c r="M3" i="6" s="1"/>
  <c r="K4" i="6"/>
  <c r="M4" i="6" s="1"/>
  <c r="K5" i="6"/>
  <c r="M5" i="6" s="1"/>
  <c r="K6" i="6"/>
  <c r="M6" i="6" s="1"/>
  <c r="K7" i="6"/>
  <c r="K9" i="6"/>
  <c r="K10" i="6"/>
  <c r="M10" i="6" s="1"/>
  <c r="K12" i="6"/>
  <c r="M12" i="6" s="1"/>
  <c r="K13" i="6"/>
  <c r="K15" i="6"/>
  <c r="K16" i="6"/>
  <c r="M16" i="6" s="1"/>
  <c r="K17" i="6"/>
  <c r="M17" i="6" s="1"/>
  <c r="K18" i="6"/>
  <c r="M18" i="6" s="1"/>
  <c r="K19" i="6"/>
  <c r="K21" i="6"/>
  <c r="M21" i="6" s="1"/>
  <c r="K23" i="6"/>
  <c r="M23" i="6" s="1"/>
  <c r="K24" i="6"/>
  <c r="K25" i="6"/>
  <c r="K26" i="6"/>
  <c r="M26" i="6" s="1"/>
  <c r="K27" i="6"/>
  <c r="M27" i="6" s="1"/>
  <c r="K28" i="6"/>
  <c r="K30" i="6"/>
  <c r="K31" i="6"/>
  <c r="M31" i="6" s="1"/>
  <c r="K32" i="6"/>
  <c r="M32" i="6" s="1"/>
  <c r="K33" i="6"/>
  <c r="K34" i="6"/>
  <c r="K35" i="6"/>
  <c r="M35" i="6" s="1"/>
  <c r="K38" i="6"/>
  <c r="M38" i="6" s="1"/>
  <c r="K40" i="6"/>
  <c r="K41" i="6"/>
  <c r="K42" i="6"/>
  <c r="M42" i="6" s="1"/>
  <c r="K43" i="6"/>
  <c r="M43" i="6" s="1"/>
  <c r="K45" i="6"/>
  <c r="K46" i="6"/>
  <c r="K47" i="6"/>
  <c r="M47" i="6" s="1"/>
  <c r="K48" i="6"/>
  <c r="M48" i="6" s="1"/>
  <c r="K49" i="6"/>
  <c r="K51" i="6"/>
  <c r="M51" i="6" s="1"/>
  <c r="K52" i="6"/>
  <c r="M52" i="6" s="1"/>
  <c r="K53" i="6"/>
  <c r="M53" i="6" s="1"/>
  <c r="K54" i="6"/>
  <c r="K55" i="6"/>
  <c r="M55" i="6" s="1"/>
  <c r="K57" i="6"/>
  <c r="M57" i="6" s="1"/>
  <c r="K58" i="6"/>
  <c r="M58" i="6" s="1"/>
  <c r="K59" i="6"/>
  <c r="K60" i="6"/>
  <c r="M60" i="6" s="1"/>
  <c r="K61" i="6"/>
  <c r="M61" i="6" s="1"/>
  <c r="K62" i="6"/>
  <c r="M62" i="6" s="1"/>
  <c r="K63" i="6"/>
  <c r="K65" i="6"/>
  <c r="M65" i="6" s="1"/>
  <c r="K66" i="6"/>
  <c r="M66" i="6" s="1"/>
  <c r="K67" i="6"/>
  <c r="M67" i="6" s="1"/>
  <c r="K68" i="6"/>
  <c r="K2" i="6"/>
  <c r="M2" i="6" s="1"/>
  <c r="R66" i="5"/>
  <c r="L66" i="5"/>
  <c r="R65" i="5"/>
  <c r="L65" i="5"/>
  <c r="R64" i="5"/>
  <c r="L64" i="5"/>
  <c r="R63" i="5"/>
  <c r="L63" i="5"/>
  <c r="R62" i="5"/>
  <c r="L62" i="5"/>
  <c r="R60" i="5"/>
  <c r="L60" i="5"/>
  <c r="R59" i="5"/>
  <c r="L59" i="5"/>
  <c r="R58" i="5"/>
  <c r="L58" i="5"/>
  <c r="R57" i="5"/>
  <c r="L57" i="5"/>
  <c r="R56" i="5"/>
  <c r="L56" i="5"/>
  <c r="R54" i="5"/>
  <c r="L54" i="5"/>
  <c r="R53" i="5"/>
  <c r="L53" i="5"/>
  <c r="R52" i="5"/>
  <c r="L52" i="5"/>
  <c r="R51" i="5"/>
  <c r="L51" i="5"/>
  <c r="R50" i="5"/>
  <c r="L50" i="5"/>
  <c r="R48" i="5"/>
  <c r="L48" i="5"/>
  <c r="R47" i="5"/>
  <c r="L47" i="5"/>
  <c r="R46" i="5"/>
  <c r="L46" i="5"/>
  <c r="R45" i="5"/>
  <c r="L45" i="5"/>
  <c r="R44" i="5"/>
  <c r="L44" i="5"/>
  <c r="R42" i="5"/>
  <c r="L42" i="5"/>
  <c r="R41" i="5"/>
  <c r="L41" i="5"/>
  <c r="R40" i="5"/>
  <c r="L40" i="5"/>
  <c r="R39" i="5"/>
  <c r="L39" i="5"/>
  <c r="R38" i="5"/>
  <c r="L38" i="5"/>
  <c r="R36" i="5"/>
  <c r="L36" i="5"/>
  <c r="R35" i="5"/>
  <c r="L35" i="5"/>
  <c r="R34" i="5"/>
  <c r="L34" i="5"/>
  <c r="R33" i="5"/>
  <c r="L33" i="5"/>
  <c r="R32" i="5"/>
  <c r="L32" i="5"/>
  <c r="R30" i="5"/>
  <c r="L30" i="5"/>
  <c r="R29" i="5"/>
  <c r="L29" i="5"/>
  <c r="R28" i="5"/>
  <c r="L28" i="5"/>
  <c r="R27" i="5"/>
  <c r="L27" i="5"/>
  <c r="R26" i="5"/>
  <c r="L26" i="5"/>
  <c r="R24" i="5"/>
  <c r="L24" i="5"/>
  <c r="R23" i="5"/>
  <c r="L23" i="5"/>
  <c r="R22" i="5"/>
  <c r="L22" i="5"/>
  <c r="R21" i="5"/>
  <c r="L21" i="5"/>
  <c r="R20" i="5"/>
  <c r="L20" i="5"/>
  <c r="R18" i="5"/>
  <c r="L18" i="5"/>
  <c r="R17" i="5"/>
  <c r="L17" i="5"/>
  <c r="R16" i="5"/>
  <c r="L16" i="5"/>
  <c r="R15" i="5"/>
  <c r="L15" i="5"/>
  <c r="R14" i="5"/>
  <c r="L14" i="5"/>
  <c r="AJ12" i="5"/>
  <c r="AI12" i="5"/>
  <c r="AK12" i="5" s="1"/>
  <c r="AF12" i="5"/>
  <c r="AE12" i="5"/>
  <c r="AG12" i="5" s="1"/>
  <c r="AB12" i="5"/>
  <c r="AA12" i="5"/>
  <c r="AC12" i="5" s="1"/>
  <c r="X12" i="5"/>
  <c r="W12" i="5"/>
  <c r="Y12" i="5" s="1"/>
  <c r="T12" i="5"/>
  <c r="S12" i="5"/>
  <c r="U12" i="5" s="1"/>
  <c r="P12" i="5"/>
  <c r="O12" i="5"/>
  <c r="L12" i="5"/>
  <c r="K12" i="5"/>
  <c r="M12" i="5" s="1"/>
  <c r="H12" i="5"/>
  <c r="G12" i="5"/>
  <c r="I12" i="5" s="1"/>
  <c r="D12" i="5"/>
  <c r="C12" i="5"/>
  <c r="AN11" i="5"/>
  <c r="AM11" i="5"/>
  <c r="AO11" i="5" s="1"/>
  <c r="AF11" i="5"/>
  <c r="AE11" i="5"/>
  <c r="AB11" i="5"/>
  <c r="AA11" i="5"/>
  <c r="AC11" i="5" s="1"/>
  <c r="X11" i="5"/>
  <c r="W11" i="5"/>
  <c r="Y11" i="5" s="1"/>
  <c r="T11" i="5"/>
  <c r="S11" i="5"/>
  <c r="P11" i="5"/>
  <c r="O11" i="5"/>
  <c r="L11" i="5"/>
  <c r="K11" i="5"/>
  <c r="M11" i="5" s="1"/>
  <c r="H11" i="5"/>
  <c r="G11" i="5"/>
  <c r="I11" i="5" s="1"/>
  <c r="D11" i="5"/>
  <c r="C11" i="5"/>
  <c r="AN10" i="5"/>
  <c r="AM10" i="5"/>
  <c r="AO10" i="5" s="1"/>
  <c r="AJ10" i="5"/>
  <c r="AI10" i="5"/>
  <c r="AK10" i="5" s="1"/>
  <c r="AB10" i="5"/>
  <c r="AA10" i="5"/>
  <c r="AC10" i="5" s="1"/>
  <c r="X10" i="5"/>
  <c r="W10" i="5"/>
  <c r="Y10" i="5" s="1"/>
  <c r="T10" i="5"/>
  <c r="S10" i="5"/>
  <c r="U10" i="5" s="1"/>
  <c r="P10" i="5"/>
  <c r="O10" i="5"/>
  <c r="L10" i="5"/>
  <c r="K10" i="5"/>
  <c r="M10" i="5" s="1"/>
  <c r="H10" i="5"/>
  <c r="G10" i="5"/>
  <c r="I10" i="5" s="1"/>
  <c r="D10" i="5"/>
  <c r="C10" i="5"/>
  <c r="AN9" i="5"/>
  <c r="AM9" i="5"/>
  <c r="AO9" i="5" s="1"/>
  <c r="AJ9" i="5"/>
  <c r="AI9" i="5"/>
  <c r="AK9" i="5" s="1"/>
  <c r="AF9" i="5"/>
  <c r="AE9" i="5"/>
  <c r="AG9" i="5" s="1"/>
  <c r="X9" i="5"/>
  <c r="W9" i="5"/>
  <c r="T9" i="5"/>
  <c r="S9" i="5"/>
  <c r="U9" i="5" s="1"/>
  <c r="P9" i="5"/>
  <c r="O9" i="5"/>
  <c r="L9" i="5"/>
  <c r="K9" i="5"/>
  <c r="M9" i="5" s="1"/>
  <c r="H9" i="5"/>
  <c r="G9" i="5"/>
  <c r="I9" i="5" s="1"/>
  <c r="D9" i="5"/>
  <c r="C9" i="5"/>
  <c r="AN8" i="5"/>
  <c r="AM8" i="5"/>
  <c r="AO8" i="5" s="1"/>
  <c r="AJ8" i="5"/>
  <c r="AI8" i="5"/>
  <c r="AK8" i="5" s="1"/>
  <c r="AF8" i="5"/>
  <c r="AE8" i="5"/>
  <c r="AG8" i="5" s="1"/>
  <c r="AB8" i="5"/>
  <c r="AA8" i="5"/>
  <c r="AC8" i="5" s="1"/>
  <c r="T8" i="5"/>
  <c r="S8" i="5"/>
  <c r="U8" i="5" s="1"/>
  <c r="P8" i="5"/>
  <c r="O8" i="5"/>
  <c r="L8" i="5"/>
  <c r="K8" i="5"/>
  <c r="M8" i="5" s="1"/>
  <c r="H8" i="5"/>
  <c r="G8" i="5"/>
  <c r="D8" i="5"/>
  <c r="C8" i="5"/>
  <c r="AN7" i="5"/>
  <c r="AM7" i="5"/>
  <c r="AO7" i="5" s="1"/>
  <c r="AJ7" i="5"/>
  <c r="AI7" i="5"/>
  <c r="AK7" i="5" s="1"/>
  <c r="AF7" i="5"/>
  <c r="AE7" i="5"/>
  <c r="AG7" i="5" s="1"/>
  <c r="AB7" i="5"/>
  <c r="AA7" i="5"/>
  <c r="AC7" i="5" s="1"/>
  <c r="X7" i="5"/>
  <c r="W7" i="5"/>
  <c r="Y7" i="5" s="1"/>
  <c r="P7" i="5"/>
  <c r="O7" i="5"/>
  <c r="L7" i="5"/>
  <c r="K7" i="5"/>
  <c r="M7" i="5" s="1"/>
  <c r="H7" i="5"/>
  <c r="G7" i="5"/>
  <c r="I7" i="5" s="1"/>
  <c r="D7" i="5"/>
  <c r="C7" i="5"/>
  <c r="AN6" i="5"/>
  <c r="AM6" i="5"/>
  <c r="AO6" i="5" s="1"/>
  <c r="AJ6" i="5"/>
  <c r="AI6" i="5"/>
  <c r="AK6" i="5" s="1"/>
  <c r="AF6" i="5"/>
  <c r="AE6" i="5"/>
  <c r="AG6" i="5" s="1"/>
  <c r="AB6" i="5"/>
  <c r="AA6" i="5"/>
  <c r="X6" i="5"/>
  <c r="W6" i="5"/>
  <c r="Y6" i="5" s="1"/>
  <c r="T6" i="5"/>
  <c r="S6" i="5"/>
  <c r="U6" i="5" s="1"/>
  <c r="L6" i="5"/>
  <c r="K6" i="5"/>
  <c r="M6" i="5" s="1"/>
  <c r="H6" i="5"/>
  <c r="G6" i="5"/>
  <c r="I6" i="5" s="1"/>
  <c r="D6" i="5"/>
  <c r="C6" i="5"/>
  <c r="AN5" i="5"/>
  <c r="AM5" i="5"/>
  <c r="AO5" i="5" s="1"/>
  <c r="AJ5" i="5"/>
  <c r="AI5" i="5"/>
  <c r="AK5" i="5" s="1"/>
  <c r="AF5" i="5"/>
  <c r="AE5" i="5"/>
  <c r="AG5" i="5" s="1"/>
  <c r="AB5" i="5"/>
  <c r="AA5" i="5"/>
  <c r="AC5" i="5" s="1"/>
  <c r="X5" i="5"/>
  <c r="W5" i="5"/>
  <c r="Y5" i="5" s="1"/>
  <c r="T5" i="5"/>
  <c r="S5" i="5"/>
  <c r="U5" i="5" s="1"/>
  <c r="P5" i="5"/>
  <c r="O5" i="5"/>
  <c r="Q5" i="5" s="1"/>
  <c r="H5" i="5"/>
  <c r="G5" i="5"/>
  <c r="I5" i="5" s="1"/>
  <c r="D5" i="5"/>
  <c r="C5" i="5"/>
  <c r="AN4" i="5"/>
  <c r="AM4" i="5"/>
  <c r="AO4" i="5" s="1"/>
  <c r="AJ4" i="5"/>
  <c r="AI4" i="5"/>
  <c r="AK4" i="5" s="1"/>
  <c r="AF4" i="5"/>
  <c r="AE4" i="5"/>
  <c r="AG4" i="5" s="1"/>
  <c r="AB4" i="5"/>
  <c r="AA4" i="5"/>
  <c r="AC4" i="5" s="1"/>
  <c r="X4" i="5"/>
  <c r="W4" i="5"/>
  <c r="Y4" i="5" s="1"/>
  <c r="T4" i="5"/>
  <c r="S4" i="5"/>
  <c r="U4" i="5" s="1"/>
  <c r="P4" i="5"/>
  <c r="O4" i="5"/>
  <c r="Q4" i="5" s="1"/>
  <c r="L4" i="5"/>
  <c r="K4" i="5"/>
  <c r="D4" i="5"/>
  <c r="C4" i="5"/>
  <c r="AN3" i="5"/>
  <c r="AM3" i="5"/>
  <c r="AO3" i="5" s="1"/>
  <c r="AJ3" i="5"/>
  <c r="AI3" i="5"/>
  <c r="AK3" i="5" s="1"/>
  <c r="AF3" i="5"/>
  <c r="AE3" i="5"/>
  <c r="AG3" i="5" s="1"/>
  <c r="AB3" i="5"/>
  <c r="AA3" i="5"/>
  <c r="AC3" i="5" s="1"/>
  <c r="X3" i="5"/>
  <c r="W3" i="5"/>
  <c r="Y3" i="5" s="1"/>
  <c r="T3" i="5"/>
  <c r="S3" i="5"/>
  <c r="U3" i="5" s="1"/>
  <c r="P3" i="5"/>
  <c r="O3" i="5"/>
  <c r="Q3" i="5" s="1"/>
  <c r="L3" i="5"/>
  <c r="K3" i="5"/>
  <c r="M3" i="5" s="1"/>
  <c r="H3" i="5"/>
  <c r="G3" i="5"/>
  <c r="AL2" i="5"/>
  <c r="AH2" i="5"/>
  <c r="AD2" i="5"/>
  <c r="Z2" i="5"/>
  <c r="V2" i="5"/>
  <c r="R2" i="5"/>
  <c r="N2" i="5"/>
  <c r="J2" i="5"/>
  <c r="F2" i="5"/>
  <c r="B2" i="5"/>
  <c r="AV6" i="5" l="1"/>
  <c r="Y9" i="5"/>
  <c r="AG11" i="5"/>
  <c r="AU9" i="5"/>
  <c r="AV9" i="5"/>
  <c r="U11" i="5"/>
  <c r="AU10" i="5"/>
  <c r="AV10" i="5"/>
  <c r="AV3" i="5"/>
  <c r="AU12" i="5"/>
  <c r="AV12" i="5"/>
  <c r="AV11" i="5"/>
  <c r="AU11" i="5"/>
  <c r="AV8" i="5"/>
  <c r="I8" i="5"/>
  <c r="AU8" i="5"/>
  <c r="BA8" i="5" s="1"/>
  <c r="AC6" i="5"/>
  <c r="AU7" i="5"/>
  <c r="AV7" i="5"/>
  <c r="AV4" i="5"/>
  <c r="M4" i="5"/>
  <c r="AV5" i="5"/>
  <c r="AU3" i="5"/>
  <c r="AU4" i="5"/>
  <c r="AU5" i="5"/>
  <c r="AU6" i="5"/>
  <c r="BA6" i="5" s="1"/>
  <c r="Q7" i="5"/>
  <c r="Q8" i="5"/>
  <c r="Q9" i="5"/>
  <c r="Q10" i="5"/>
  <c r="Q11" i="5"/>
  <c r="Q12" i="5"/>
  <c r="I3" i="5"/>
  <c r="AT3" i="5" s="1"/>
  <c r="AR3" i="5"/>
  <c r="E4" i="5"/>
  <c r="AT4" i="5" s="1"/>
  <c r="AR4" i="5"/>
  <c r="E5" i="5"/>
  <c r="AT5" i="5" s="1"/>
  <c r="E6" i="5"/>
  <c r="AR6" i="5" s="1"/>
  <c r="E7" i="5"/>
  <c r="AT7" i="5" s="1"/>
  <c r="E8" i="5"/>
  <c r="AT8" i="5" s="1"/>
  <c r="E9" i="5"/>
  <c r="AT9" i="5" s="1"/>
  <c r="E10" i="5"/>
  <c r="AT10" i="5" s="1"/>
  <c r="AR10" i="5"/>
  <c r="E11" i="5"/>
  <c r="AT11" i="5" s="1"/>
  <c r="E12" i="5"/>
  <c r="AT12" i="5" s="1"/>
  <c r="AR12" i="5" l="1"/>
  <c r="AS12" i="5"/>
  <c r="AR5" i="5"/>
  <c r="AR9" i="5"/>
  <c r="AS9" i="5"/>
  <c r="AR8" i="5"/>
  <c r="AS8" i="5"/>
  <c r="AS10" i="5"/>
  <c r="AQ10" i="5" s="1"/>
  <c r="BA9" i="5"/>
  <c r="BA12" i="5"/>
  <c r="BA3" i="5"/>
  <c r="BA10" i="5"/>
  <c r="BA5" i="5"/>
  <c r="BA11" i="5"/>
  <c r="AS11" i="5"/>
  <c r="AR11" i="5"/>
  <c r="AQ11" i="5" s="1"/>
  <c r="AT6" i="5"/>
  <c r="AR7" i="5"/>
  <c r="BA7" i="5"/>
  <c r="AS7" i="5"/>
  <c r="AQ7" i="5" s="1"/>
  <c r="BA4" i="5"/>
  <c r="AS6" i="5"/>
  <c r="AS5" i="5"/>
  <c r="AS4" i="5"/>
  <c r="AQ4" i="5" s="1"/>
  <c r="AS3" i="5"/>
  <c r="AW3" i="5" s="1"/>
  <c r="AQ9" i="5"/>
  <c r="AW12" i="5" l="1"/>
  <c r="AQ12" i="5"/>
  <c r="AW5" i="5"/>
  <c r="AW9" i="5"/>
  <c r="AW8" i="5"/>
  <c r="AQ8" i="5"/>
  <c r="AW10" i="5"/>
  <c r="AW11" i="5"/>
  <c r="AQ3" i="5"/>
  <c r="AQ5" i="5"/>
  <c r="AQ6" i="5"/>
  <c r="AW7" i="5"/>
  <c r="AW4" i="5"/>
  <c r="AW6" i="5"/>
  <c r="AY12" i="5" s="1"/>
  <c r="AY9" i="5" l="1"/>
  <c r="AY8" i="5"/>
  <c r="AY11" i="5"/>
  <c r="AY7" i="5"/>
  <c r="AY3" i="5"/>
  <c r="AY6" i="5"/>
  <c r="AY4" i="5"/>
</calcChain>
</file>

<file path=xl/sharedStrings.xml><?xml version="1.0" encoding="utf-8"?>
<sst xmlns="http://schemas.openxmlformats.org/spreadsheetml/2006/main" count="1851" uniqueCount="260">
  <si>
    <t>Játékvezető</t>
  </si>
  <si>
    <t>Pihenő</t>
  </si>
  <si>
    <t>Erzsébetvárosi SE III</t>
  </si>
  <si>
    <t>:</t>
  </si>
  <si>
    <t>Erzsébetvárosi SE II</t>
  </si>
  <si>
    <t>-</t>
  </si>
  <si>
    <t>Csokonyavisonta</t>
  </si>
  <si>
    <t>Rózsadomb BSE</t>
  </si>
  <si>
    <t>Modern SE</t>
  </si>
  <si>
    <t>DÖKE Komló II</t>
  </si>
  <si>
    <t>Mundiál'93 FCSE II</t>
  </si>
  <si>
    <t>Pálya</t>
  </si>
  <si>
    <t>10. 00</t>
  </si>
  <si>
    <t>1 - 4</t>
  </si>
  <si>
    <t>11.10</t>
  </si>
  <si>
    <t>5 - 8</t>
  </si>
  <si>
    <t>9 - 12</t>
  </si>
  <si>
    <t>13 - 16</t>
  </si>
  <si>
    <t>12.20</t>
  </si>
  <si>
    <t>13.30</t>
  </si>
  <si>
    <t>14.40</t>
  </si>
  <si>
    <t>16.00</t>
  </si>
  <si>
    <t>17.10</t>
  </si>
  <si>
    <t>9.30</t>
  </si>
  <si>
    <t>10.40</t>
  </si>
  <si>
    <t>11.50</t>
  </si>
  <si>
    <t>13.00</t>
  </si>
  <si>
    <t>14.10</t>
  </si>
  <si>
    <t>Józsefváros III</t>
  </si>
  <si>
    <t>Józsefváros IV</t>
  </si>
  <si>
    <t>Újkori Táltosok II</t>
  </si>
  <si>
    <t>Körmendi Gábor</t>
  </si>
  <si>
    <t>Schuster Roland</t>
  </si>
  <si>
    <t>Thaisz Miklós</t>
  </si>
  <si>
    <t>Csobay Gábor</t>
  </si>
  <si>
    <t>Ladányi Árpád</t>
  </si>
  <si>
    <t>Simor György</t>
  </si>
  <si>
    <t>Balla Antal</t>
  </si>
  <si>
    <t>Trischler Róbert</t>
  </si>
  <si>
    <t>Steller József</t>
  </si>
  <si>
    <t>Kelemen Zoltán</t>
  </si>
  <si>
    <t>Gyozsán Zoltán</t>
  </si>
  <si>
    <t>Rollinger Károly</t>
  </si>
  <si>
    <t>Bodó Attila</t>
  </si>
  <si>
    <t>Gazsi Máté</t>
  </si>
  <si>
    <t>Tóth Béla</t>
  </si>
  <si>
    <t>Tóth Imre </t>
  </si>
  <si>
    <t>Kővágó Tibor</t>
  </si>
  <si>
    <t>Puskás László </t>
  </si>
  <si>
    <t>Tóth László</t>
  </si>
  <si>
    <t>Kiss Levente</t>
  </si>
  <si>
    <t>Mecsér Béla</t>
  </si>
  <si>
    <t>Máté Bálint </t>
  </si>
  <si>
    <t>Debreczenyi Zoltán</t>
  </si>
  <si>
    <t> ifj. Debreczenyi Attila</t>
  </si>
  <si>
    <t>Menyhárt Attila</t>
  </si>
  <si>
    <t>Rozsnyai Gábor</t>
  </si>
  <si>
    <t>Potoczki János</t>
  </si>
  <si>
    <t>Kocsis Gábor</t>
  </si>
  <si>
    <t>Hufnagl Gyula</t>
  </si>
  <si>
    <t>Bagita Péter</t>
  </si>
  <si>
    <t>Gersényi István</t>
  </si>
  <si>
    <t>Kiss Ádám</t>
  </si>
  <si>
    <t>Siska János</t>
  </si>
  <si>
    <t>Korán Sándor</t>
  </si>
  <si>
    <t>Nagy Kristóf</t>
  </si>
  <si>
    <t>Mihály Zoltán</t>
  </si>
  <si>
    <t>Komáromi Zsolt</t>
  </si>
  <si>
    <t>Antal Adrián</t>
  </si>
  <si>
    <t>Telek Zsolt</t>
  </si>
  <si>
    <t>Szegedi András</t>
  </si>
  <si>
    <t>Csekei Zoltán</t>
  </si>
  <si>
    <t>Szathmáry Károly</t>
  </si>
  <si>
    <t>Berend Csaba</t>
  </si>
  <si>
    <t>Roller Dániel</t>
  </si>
  <si>
    <t>Balizs Benedek</t>
  </si>
  <si>
    <t>Primon Csaba</t>
  </si>
  <si>
    <t>Jónás István</t>
  </si>
  <si>
    <t>Éder Csaba</t>
  </si>
  <si>
    <t>Bedecs Attila</t>
  </si>
  <si>
    <t>Németh László</t>
  </si>
  <si>
    <t>I. Primon Csaba</t>
  </si>
  <si>
    <t>Cseke Gábor</t>
  </si>
  <si>
    <t>pont</t>
  </si>
  <si>
    <t>eredmény</t>
  </si>
  <si>
    <t>1. forduló</t>
  </si>
  <si>
    <t>2. forduló</t>
  </si>
  <si>
    <t>ESE III - ESE II</t>
  </si>
  <si>
    <t>Csokonyavisonta - Rózsadomb</t>
  </si>
  <si>
    <t>Modern SE - Komló II</t>
  </si>
  <si>
    <t>Józsefváros III - Józsefváros IV</t>
  </si>
  <si>
    <t>Újkori Táltosok II - Mundial II</t>
  </si>
  <si>
    <t>Újkori Táltosok II - ESE III</t>
  </si>
  <si>
    <t>Mundial II - ESE II</t>
  </si>
  <si>
    <t>Józsefváros IV - Csokonyavisonta</t>
  </si>
  <si>
    <t>Modern SE - Rózsadomb</t>
  </si>
  <si>
    <t>jn</t>
  </si>
  <si>
    <t>Béres László</t>
  </si>
  <si>
    <t>Józsefváros III - ESE III</t>
  </si>
  <si>
    <t>Újkori Táltosok II - Rózsadomb</t>
  </si>
  <si>
    <t>Csokonyavisonta - Mundial II</t>
  </si>
  <si>
    <t>Komló II - ESE II</t>
  </si>
  <si>
    <t>Józsefváros III - Rózsadomb</t>
  </si>
  <si>
    <t>Csokonyavisonta - Komló II</t>
  </si>
  <si>
    <t>Józsefváros IV - ESE II</t>
  </si>
  <si>
    <t>Modern SE - ESE III</t>
  </si>
  <si>
    <t>Józsefváros III - Mundial II</t>
  </si>
  <si>
    <t>Újkori Táltosok II - Komló II</t>
  </si>
  <si>
    <t>Józsefváros IV - Moden SE</t>
  </si>
  <si>
    <t>Csokonyavisonta - ESE III</t>
  </si>
  <si>
    <t>Újkori Táltosok II - Józsefváros IV</t>
  </si>
  <si>
    <t>ESE II - Rózsadomb</t>
  </si>
  <si>
    <t>Mundial II - Modern SE</t>
  </si>
  <si>
    <t>Józsefváros III - Komló II</t>
  </si>
  <si>
    <t>Modern SE - Józsefváros III</t>
  </si>
  <si>
    <t>Újkori Táltosok II - ESE II</t>
  </si>
  <si>
    <t>Józsefváros IV - Komló II</t>
  </si>
  <si>
    <t>Mundial II - ESE III</t>
  </si>
  <si>
    <t>Újkori Táltosok II - Modern SE</t>
  </si>
  <si>
    <t>Csokonyavisonta - ESE II</t>
  </si>
  <si>
    <t>Józsefváros IV - Mundial II</t>
  </si>
  <si>
    <t>ESE III - Rózsadomb</t>
  </si>
  <si>
    <t>Józsefváros III - ESE II</t>
  </si>
  <si>
    <t>Újkori táltosok II - Csokonyavisonta</t>
  </si>
  <si>
    <t>ESE III - Komló II</t>
  </si>
  <si>
    <t>Mundial II - Rózsadomb</t>
  </si>
  <si>
    <t>Józsefváros III - Csokonyavisonta</t>
  </si>
  <si>
    <t>Modern SE - ESE II</t>
  </si>
  <si>
    <t>Komló II - Rózsadomb</t>
  </si>
  <si>
    <t>Józsefváros IV - ESE III</t>
  </si>
  <si>
    <t>Józsefváros IV - Rózsadomb</t>
  </si>
  <si>
    <t>Mundial II - Komló II</t>
  </si>
  <si>
    <t>Csokonyavisonta - Modern SE</t>
  </si>
  <si>
    <t>Újkori Táltosok II - Józsefváros III</t>
  </si>
  <si>
    <t>Kolos István</t>
  </si>
  <si>
    <t>Primon László</t>
  </si>
  <si>
    <t>tagdíjat nem fizetett</t>
  </si>
  <si>
    <t>0-2</t>
  </si>
  <si>
    <t>Marozs Dániel</t>
  </si>
  <si>
    <t>3-3</t>
  </si>
  <si>
    <t>Marozs Tamás</t>
  </si>
  <si>
    <t>0-1</t>
  </si>
  <si>
    <t>1-2</t>
  </si>
  <si>
    <t>4</t>
  </si>
  <si>
    <t>2-14</t>
  </si>
  <si>
    <t>Novothny Károly</t>
  </si>
  <si>
    <t>Simó Gergő</t>
  </si>
  <si>
    <t>0-0</t>
  </si>
  <si>
    <t>3-0</t>
  </si>
  <si>
    <t>2-0</t>
  </si>
  <si>
    <t>0-4</t>
  </si>
  <si>
    <t>Verseny neve</t>
  </si>
  <si>
    <t>név</t>
  </si>
  <si>
    <t>m</t>
  </si>
  <si>
    <t>g</t>
  </si>
  <si>
    <t>d</t>
  </si>
  <si>
    <t>v</t>
  </si>
  <si>
    <t>l</t>
  </si>
  <si>
    <t>k</t>
  </si>
  <si>
    <t>p</t>
  </si>
  <si>
    <t>h</t>
  </si>
  <si>
    <t>gk</t>
  </si>
  <si>
    <t xml:space="preserve"> </t>
  </si>
  <si>
    <t>Rózsadomb</t>
  </si>
  <si>
    <t>Mundial II</t>
  </si>
  <si>
    <t>ESE II</t>
  </si>
  <si>
    <t>Komló II</t>
  </si>
  <si>
    <t>ESE III</t>
  </si>
  <si>
    <t>1-1</t>
  </si>
  <si>
    <t>3-1</t>
  </si>
  <si>
    <t>7-9</t>
  </si>
  <si>
    <t>1-0</t>
  </si>
  <si>
    <t>0-6</t>
  </si>
  <si>
    <t>2-1</t>
  </si>
  <si>
    <t>10-6</t>
  </si>
  <si>
    <t>2-5</t>
  </si>
  <si>
    <t>5-11</t>
  </si>
  <si>
    <t>0-3</t>
  </si>
  <si>
    <t xml:space="preserve">Marozs Tamás </t>
  </si>
  <si>
    <t>Marozs Dani</t>
  </si>
  <si>
    <t>2</t>
  </si>
  <si>
    <t>0</t>
  </si>
  <si>
    <t>3</t>
  </si>
  <si>
    <t>1</t>
  </si>
  <si>
    <t>0-5</t>
  </si>
  <si>
    <t>11-5</t>
  </si>
  <si>
    <t>9-7</t>
  </si>
  <si>
    <t>3-13</t>
  </si>
  <si>
    <t>4-1</t>
  </si>
  <si>
    <t>0-8</t>
  </si>
  <si>
    <t>1-3</t>
  </si>
  <si>
    <t>6-10</t>
  </si>
  <si>
    <t>3-7</t>
  </si>
  <si>
    <t>Simó Gerrő</t>
  </si>
  <si>
    <t>4-0</t>
  </si>
  <si>
    <t>2-3</t>
  </si>
  <si>
    <t>2-2</t>
  </si>
  <si>
    <t>6-2</t>
  </si>
  <si>
    <t>3-2</t>
  </si>
  <si>
    <t>8-8</t>
  </si>
  <si>
    <t>5-0</t>
  </si>
  <si>
    <t>Becz András</t>
  </si>
  <si>
    <t>2-4</t>
  </si>
  <si>
    <t>5-6</t>
  </si>
  <si>
    <t>6-3</t>
  </si>
  <si>
    <t>5-1</t>
  </si>
  <si>
    <t>14-2</t>
  </si>
  <si>
    <t>6-0</t>
  </si>
  <si>
    <t>1-4</t>
  </si>
  <si>
    <t xml:space="preserve">Schuster Roland </t>
  </si>
  <si>
    <t xml:space="preserve">Thaisz Miklós </t>
  </si>
  <si>
    <t xml:space="preserve">Csobay Gábor </t>
  </si>
  <si>
    <t xml:space="preserve">Simor György </t>
  </si>
  <si>
    <t xml:space="preserve">Primon Csaba </t>
  </si>
  <si>
    <t xml:space="preserve">Éder Csaba </t>
  </si>
  <si>
    <t xml:space="preserve">Bedecs Attila </t>
  </si>
  <si>
    <t xml:space="preserve">Németh László </t>
  </si>
  <si>
    <t xml:space="preserve">Primon László </t>
  </si>
  <si>
    <t xml:space="preserve">Szegedi András </t>
  </si>
  <si>
    <t xml:space="preserve">Csekei Zoltán </t>
  </si>
  <si>
    <t xml:space="preserve">Kiss Ádám </t>
  </si>
  <si>
    <t xml:space="preserve">Mihály Zoltán </t>
  </si>
  <si>
    <t xml:space="preserve">Bodó Attila </t>
  </si>
  <si>
    <t xml:space="preserve">Kolos István </t>
  </si>
  <si>
    <t xml:space="preserve">Novothny Károly </t>
  </si>
  <si>
    <t xml:space="preserve">Kelemen Zoltán </t>
  </si>
  <si>
    <t xml:space="preserve">Gyozsán Zoltán </t>
  </si>
  <si>
    <t xml:space="preserve"> ifj. Debreczenyi Attila </t>
  </si>
  <si>
    <t xml:space="preserve">Menyhárt Attila </t>
  </si>
  <si>
    <t xml:space="preserve">Marozs Dani </t>
  </si>
  <si>
    <t>1.</t>
  </si>
  <si>
    <t>meccs</t>
  </si>
  <si>
    <t>%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</si>
  <si>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</si>
  <si>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</si>
  <si>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</si>
  <si>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</si>
  <si>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</si>
  <si>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</si>
  <si>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</si>
  <si>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</si>
  <si>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</si>
  <si>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12.</t>
  </si>
  <si>
    <t>13.</t>
  </si>
  <si>
    <t>16.</t>
  </si>
  <si>
    <t>17.</t>
  </si>
  <si>
    <t>18.</t>
  </si>
  <si>
    <t>20.</t>
  </si>
  <si>
    <t>22.</t>
  </si>
  <si>
    <t>23.</t>
  </si>
  <si>
    <t>24.</t>
  </si>
  <si>
    <t>25.</t>
  </si>
  <si>
    <t>26.</t>
  </si>
  <si>
    <t>27.</t>
  </si>
  <si>
    <t>28.</t>
  </si>
  <si>
    <t>30.</t>
  </si>
  <si>
    <t>32.</t>
  </si>
  <si>
    <t>33.</t>
  </si>
  <si>
    <t>34.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</si>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</sst>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4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61"/>
      <name val="Arial CE"/>
      <charset val="238"/>
    </font>
    <font>
      <sz val="12"/>
      <color indexed="62"/>
      <name val="Arial CE"/>
      <charset val="238"/>
    </font>
    <font>
      <i/>
      <sz val="12"/>
      <name val="Arial CE"/>
      <charset val="238"/>
    </font>
    <font>
      <sz val="6"/>
      <name val="Arial CE"/>
      <charset val="238"/>
    </font>
    <font>
      <b/>
      <sz val="12"/>
      <name val="Arial CE"/>
      <charset val="238"/>
    </font>
    <font>
      <sz val="9"/>
      <name val="Arial CE"/>
      <charset val="238"/>
    </font>
    <font>
      <sz val="12"/>
      <name val="Arial CE"/>
      <charset val="238"/>
    </font>
    <font>
      <i/>
      <sz val="10"/>
      <name val="Arial CE"/>
      <charset val="238"/>
    </font>
    <font>
      <i/>
      <sz val="10"/>
      <color indexed="43"/>
      <name val="Arial CE"/>
      <charset val="238"/>
    </font>
    <font>
      <vertAlign val="superscript"/>
      <sz val="9"/>
      <name val="Arial CE"/>
      <charset val="238"/>
    </font>
    <font>
      <b/>
      <i/>
      <sz val="12"/>
      <name val="Arial CE"/>
      <charset val="238"/>
    </font>
    <font>
      <sz val="8"/>
      <color indexed="21"/>
      <name val="Arial CE"/>
      <charset val="238"/>
    </font>
    <font>
      <sz val="10"/>
      <name val="Arial CE"/>
      <charset val="238"/>
    </font>
    <font>
      <b/>
      <i/>
      <sz val="10"/>
      <name val="Arial CE"/>
      <charset val="238"/>
    </font>
    <font>
      <b/>
      <i/>
      <sz val="10"/>
      <color indexed="43"/>
      <name val="Arial CE"/>
      <charset val="238"/>
    </font>
    <font>
      <sz val="10"/>
      <color indexed="21"/>
      <name val="Arial CE"/>
      <charset val="238"/>
    </font>
    <font>
      <b/>
      <sz val="20"/>
      <color indexed="21"/>
      <name val="Arial CE"/>
      <charset val="238"/>
    </font>
    <font>
      <b/>
      <sz val="10"/>
      <color indexed="13"/>
      <name val="Arial CE"/>
      <charset val="238"/>
    </font>
    <font>
      <sz val="16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16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bgColor indexed="61"/>
      </patternFill>
    </fill>
    <fill>
      <patternFill patternType="solid">
        <fgColor indexed="2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 applyBorder="1" applyAlignment="1">
      <alignment horizontal="center"/>
    </xf>
    <xf numFmtId="0" fontId="0" fillId="5" borderId="0" xfId="0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0" fillId="0" borderId="0" xfId="0" applyBorder="1"/>
    <xf numFmtId="49" fontId="0" fillId="6" borderId="0" xfId="0" applyNumberFormat="1" applyFill="1" applyAlignment="1">
      <alignment horizontal="center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Border="1" applyAlignment="1">
      <alignment horizontal="center"/>
    </xf>
    <xf numFmtId="49" fontId="0" fillId="5" borderId="0" xfId="0" applyNumberFormat="1" applyFill="1" applyAlignment="1">
      <alignment horizontal="center"/>
    </xf>
    <xf numFmtId="49" fontId="0" fillId="7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4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9" xfId="0" applyFont="1" applyBorder="1" applyAlignment="1">
      <alignment wrapText="1"/>
    </xf>
    <xf numFmtId="0" fontId="8" fillId="0" borderId="1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12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5" fillId="4" borderId="0" xfId="0" applyFont="1" applyFill="1"/>
    <xf numFmtId="49" fontId="8" fillId="0" borderId="5" xfId="0" applyNumberFormat="1" applyFont="1" applyBorder="1" applyAlignment="1">
      <alignment wrapText="1"/>
    </xf>
    <xf numFmtId="49" fontId="8" fillId="0" borderId="6" xfId="0" applyNumberFormat="1" applyFont="1" applyBorder="1" applyAlignment="1">
      <alignment wrapText="1"/>
    </xf>
    <xf numFmtId="49" fontId="8" fillId="0" borderId="12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8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wrapText="1"/>
    </xf>
    <xf numFmtId="49" fontId="8" fillId="0" borderId="10" xfId="0" applyNumberFormat="1" applyFont="1" applyBorder="1" applyAlignment="1">
      <alignment wrapText="1"/>
    </xf>
    <xf numFmtId="49" fontId="8" fillId="0" borderId="11" xfId="0" applyNumberFormat="1" applyFont="1" applyBorder="1" applyAlignment="1">
      <alignment wrapText="1"/>
    </xf>
    <xf numFmtId="49" fontId="8" fillId="0" borderId="3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8" fillId="4" borderId="1" xfId="0" applyNumberFormat="1" applyFont="1" applyFill="1" applyBorder="1" applyAlignment="1">
      <alignment wrapText="1"/>
    </xf>
    <xf numFmtId="49" fontId="8" fillId="4" borderId="10" xfId="0" applyNumberFormat="1" applyFont="1" applyFill="1" applyBorder="1" applyAlignment="1">
      <alignment wrapText="1"/>
    </xf>
    <xf numFmtId="49" fontId="8" fillId="4" borderId="3" xfId="0" applyNumberFormat="1" applyFont="1" applyFill="1" applyBorder="1" applyAlignment="1">
      <alignment wrapText="1"/>
    </xf>
    <xf numFmtId="49" fontId="8" fillId="0" borderId="1" xfId="0" applyNumberFormat="1" applyFont="1" applyFill="1" applyBorder="1" applyAlignment="1">
      <alignment wrapText="1"/>
    </xf>
    <xf numFmtId="49" fontId="8" fillId="0" borderId="7" xfId="0" applyNumberFormat="1" applyFont="1" applyBorder="1" applyAlignment="1">
      <alignment wrapText="1"/>
    </xf>
    <xf numFmtId="49" fontId="8" fillId="0" borderId="14" xfId="0" applyNumberFormat="1" applyFont="1" applyBorder="1" applyAlignment="1">
      <alignment wrapText="1"/>
    </xf>
    <xf numFmtId="49" fontId="8" fillId="0" borderId="9" xfId="0" applyNumberFormat="1" applyFont="1" applyBorder="1" applyAlignment="1">
      <alignment wrapText="1"/>
    </xf>
    <xf numFmtId="49" fontId="8" fillId="4" borderId="8" xfId="0" applyNumberFormat="1" applyFont="1" applyFill="1" applyBorder="1" applyAlignment="1">
      <alignment wrapText="1"/>
    </xf>
    <xf numFmtId="49" fontId="8" fillId="0" borderId="4" xfId="0" applyNumberFormat="1" applyFont="1" applyBorder="1" applyAlignment="1">
      <alignment wrapText="1"/>
    </xf>
    <xf numFmtId="49" fontId="8" fillId="0" borderId="16" xfId="0" applyNumberFormat="1" applyFont="1" applyBorder="1" applyAlignment="1">
      <alignment wrapText="1"/>
    </xf>
    <xf numFmtId="49" fontId="4" fillId="0" borderId="5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wrapText="1"/>
    </xf>
    <xf numFmtId="49" fontId="4" fillId="0" borderId="12" xfId="0" applyNumberFormat="1" applyFont="1" applyBorder="1" applyAlignment="1">
      <alignment wrapText="1"/>
    </xf>
    <xf numFmtId="49" fontId="8" fillId="0" borderId="13" xfId="0" applyNumberFormat="1" applyFont="1" applyBorder="1" applyAlignment="1">
      <alignment wrapText="1"/>
    </xf>
    <xf numFmtId="49" fontId="8" fillId="0" borderId="0" xfId="0" applyNumberFormat="1" applyFont="1" applyBorder="1" applyAlignment="1">
      <alignment wrapText="1"/>
    </xf>
    <xf numFmtId="49" fontId="4" fillId="0" borderId="7" xfId="0" applyNumberFormat="1" applyFont="1" applyBorder="1" applyAlignment="1">
      <alignment wrapText="1"/>
    </xf>
    <xf numFmtId="49" fontId="4" fillId="0" borderId="9" xfId="0" applyNumberFormat="1" applyFont="1" applyBorder="1" applyAlignment="1">
      <alignment wrapText="1"/>
    </xf>
    <xf numFmtId="49" fontId="4" fillId="0" borderId="3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8" fillId="4" borderId="2" xfId="0" applyNumberFormat="1" applyFont="1" applyFill="1" applyBorder="1" applyAlignment="1">
      <alignment wrapText="1"/>
    </xf>
    <xf numFmtId="49" fontId="8" fillId="0" borderId="17" xfId="0" applyNumberFormat="1" applyFont="1" applyBorder="1" applyAlignment="1">
      <alignment wrapText="1"/>
    </xf>
    <xf numFmtId="49" fontId="8" fillId="0" borderId="15" xfId="0" applyNumberFormat="1" applyFont="1" applyBorder="1" applyAlignment="1">
      <alignment wrapText="1"/>
    </xf>
    <xf numFmtId="0" fontId="8" fillId="0" borderId="20" xfId="0" applyFont="1" applyBorder="1" applyAlignment="1">
      <alignment wrapText="1"/>
    </xf>
    <xf numFmtId="49" fontId="8" fillId="0" borderId="21" xfId="0" applyNumberFormat="1" applyFont="1" applyBorder="1" applyAlignment="1">
      <alignment wrapText="1"/>
    </xf>
    <xf numFmtId="49" fontId="8" fillId="0" borderId="22" xfId="0" applyNumberFormat="1" applyFont="1" applyBorder="1" applyAlignment="1">
      <alignment wrapText="1"/>
    </xf>
    <xf numFmtId="49" fontId="8" fillId="4" borderId="21" xfId="0" applyNumberFormat="1" applyFont="1" applyFill="1" applyBorder="1" applyAlignment="1">
      <alignment wrapText="1"/>
    </xf>
    <xf numFmtId="0" fontId="9" fillId="8" borderId="0" xfId="0" applyFont="1" applyFill="1"/>
    <xf numFmtId="14" fontId="9" fillId="8" borderId="0" xfId="0" applyNumberFormat="1" applyFont="1" applyFill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2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Continuous" vertical="center" wrapText="1"/>
    </xf>
    <xf numFmtId="0" fontId="11" fillId="0" borderId="25" xfId="0" applyFont="1" applyBorder="1" applyAlignment="1">
      <alignment horizontal="centerContinuous" wrapText="1"/>
    </xf>
    <xf numFmtId="0" fontId="11" fillId="0" borderId="25" xfId="0" applyFont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Continuous" vertical="center" wrapText="1"/>
    </xf>
    <xf numFmtId="0" fontId="0" fillId="0" borderId="27" xfId="0" applyBorder="1"/>
    <xf numFmtId="0" fontId="13" fillId="0" borderId="24" xfId="0" applyFont="1" applyBorder="1" applyAlignment="1">
      <alignment horizontal="center" vertical="center"/>
    </xf>
    <xf numFmtId="0" fontId="14" fillId="0" borderId="28" xfId="0" applyFont="1" applyFill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/>
    </xf>
    <xf numFmtId="0" fontId="0" fillId="0" borderId="0" xfId="0" applyFill="1"/>
    <xf numFmtId="0" fontId="16" fillId="0" borderId="29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8" borderId="30" xfId="0" applyFont="1" applyFill="1" applyBorder="1" applyAlignment="1">
      <alignment horizontal="center"/>
    </xf>
    <xf numFmtId="0" fontId="0" fillId="9" borderId="23" xfId="0" applyFill="1" applyBorder="1"/>
    <xf numFmtId="0" fontId="0" fillId="9" borderId="31" xfId="0" applyFill="1" applyBorder="1"/>
    <xf numFmtId="0" fontId="20" fillId="0" borderId="23" xfId="0" applyFont="1" applyBorder="1" applyAlignment="1">
      <alignment horizontal="right" vertical="top"/>
    </xf>
    <xf numFmtId="0" fontId="0" fillId="0" borderId="32" xfId="0" applyBorder="1" applyAlignment="1">
      <alignment horizontal="center" vertical="center"/>
    </xf>
    <xf numFmtId="0" fontId="20" fillId="0" borderId="31" xfId="0" applyFont="1" applyBorder="1" applyAlignment="1">
      <alignment horizontal="left" vertical="top"/>
    </xf>
    <xf numFmtId="0" fontId="0" fillId="0" borderId="31" xfId="0" applyBorder="1" applyAlignment="1">
      <alignment horizontal="center" vertical="center"/>
    </xf>
    <xf numFmtId="0" fontId="0" fillId="0" borderId="33" xfId="0" applyBorder="1"/>
    <xf numFmtId="0" fontId="19" fillId="0" borderId="30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13" fillId="0" borderId="35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top"/>
    </xf>
    <xf numFmtId="0" fontId="19" fillId="8" borderId="36" xfId="0" applyFont="1" applyFill="1" applyBorder="1" applyAlignment="1">
      <alignment horizontal="center"/>
    </xf>
    <xf numFmtId="0" fontId="20" fillId="0" borderId="36" xfId="0" applyFont="1" applyBorder="1" applyAlignment="1">
      <alignment horizontal="right" vertical="top"/>
    </xf>
    <xf numFmtId="0" fontId="20" fillId="0" borderId="34" xfId="0" applyFont="1" applyBorder="1" applyAlignment="1">
      <alignment horizontal="left" vertical="top"/>
    </xf>
    <xf numFmtId="0" fontId="0" fillId="9" borderId="36" xfId="0" applyFill="1" applyBorder="1"/>
    <xf numFmtId="0" fontId="0" fillId="9" borderId="32" xfId="0" applyFill="1" applyBorder="1"/>
    <xf numFmtId="0" fontId="20" fillId="0" borderId="32" xfId="0" applyFont="1" applyBorder="1" applyAlignment="1">
      <alignment horizontal="left" vertical="top"/>
    </xf>
    <xf numFmtId="0" fontId="0" fillId="0" borderId="37" xfId="0" applyBorder="1"/>
    <xf numFmtId="0" fontId="13" fillId="0" borderId="38" xfId="0" applyFont="1" applyFill="1" applyBorder="1" applyAlignment="1">
      <alignment horizontal="center" vertical="center"/>
    </xf>
    <xf numFmtId="0" fontId="19" fillId="8" borderId="37" xfId="0" applyFont="1" applyFill="1" applyBorder="1" applyAlignment="1">
      <alignment horizontal="center"/>
    </xf>
    <xf numFmtId="0" fontId="20" fillId="0" borderId="38" xfId="0" applyFont="1" applyBorder="1" applyAlignment="1">
      <alignment horizontal="left" vertical="top"/>
    </xf>
    <xf numFmtId="0" fontId="0" fillId="0" borderId="39" xfId="0" applyBorder="1"/>
    <xf numFmtId="0" fontId="13" fillId="0" borderId="40" xfId="0" applyFont="1" applyFill="1" applyBorder="1" applyAlignment="1">
      <alignment horizontal="center" vertical="center"/>
    </xf>
    <xf numFmtId="0" fontId="20" fillId="0" borderId="30" xfId="0" applyFont="1" applyBorder="1" applyAlignment="1">
      <alignment horizontal="right" vertical="top"/>
    </xf>
    <xf numFmtId="0" fontId="0" fillId="0" borderId="34" xfId="0" applyBorder="1" applyAlignment="1">
      <alignment horizontal="center" vertical="center"/>
    </xf>
    <xf numFmtId="0" fontId="0" fillId="9" borderId="30" xfId="0" applyFill="1" applyBorder="1"/>
    <xf numFmtId="0" fontId="0" fillId="9" borderId="34" xfId="0" applyFill="1" applyBorder="1"/>
    <xf numFmtId="0" fontId="19" fillId="8" borderId="41" xfId="0" applyFont="1" applyFill="1" applyBorder="1" applyAlignment="1">
      <alignment horizontal="center"/>
    </xf>
    <xf numFmtId="0" fontId="20" fillId="0" borderId="41" xfId="0" applyFont="1" applyBorder="1" applyAlignment="1">
      <alignment horizontal="right" vertical="top"/>
    </xf>
    <xf numFmtId="0" fontId="0" fillId="0" borderId="42" xfId="0" applyBorder="1" applyAlignment="1">
      <alignment horizontal="center" vertical="center"/>
    </xf>
    <xf numFmtId="0" fontId="20" fillId="0" borderId="42" xfId="0" applyFont="1" applyBorder="1" applyAlignment="1">
      <alignment horizontal="left" vertical="top"/>
    </xf>
    <xf numFmtId="0" fontId="0" fillId="9" borderId="41" xfId="0" applyFill="1" applyBorder="1"/>
    <xf numFmtId="0" fontId="0" fillId="9" borderId="42" xfId="0" applyFill="1" applyBorder="1"/>
    <xf numFmtId="0" fontId="0" fillId="9" borderId="43" xfId="0" applyFill="1" applyBorder="1"/>
    <xf numFmtId="0" fontId="19" fillId="0" borderId="41" xfId="0" applyFont="1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/>
    </xf>
    <xf numFmtId="0" fontId="0" fillId="0" borderId="44" xfId="0" applyFill="1" applyBorder="1"/>
    <xf numFmtId="0" fontId="22" fillId="0" borderId="43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right" vertical="top"/>
    </xf>
    <xf numFmtId="0" fontId="0" fillId="0" borderId="0" xfId="0" applyBorder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/>
    </xf>
    <xf numFmtId="0" fontId="26" fillId="10" borderId="0" xfId="0" applyFont="1" applyFill="1" applyBorder="1" applyAlignment="1">
      <alignment horizontal="center" vertical="top"/>
    </xf>
    <xf numFmtId="0" fontId="11" fillId="0" borderId="0" xfId="0" applyFont="1" applyBorder="1"/>
    <xf numFmtId="0" fontId="27" fillId="0" borderId="0" xfId="0" applyFont="1" applyBorder="1"/>
    <xf numFmtId="0" fontId="0" fillId="0" borderId="0" xfId="0" applyBorder="1" applyAlignment="1">
      <alignment horizontal="right"/>
    </xf>
    <xf numFmtId="0" fontId="28" fillId="8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4" fillId="0" borderId="0" xfId="0" applyFont="1" applyFill="1" applyBorder="1" applyAlignment="1">
      <alignment horizontal="right" vertical="top"/>
    </xf>
    <xf numFmtId="0" fontId="0" fillId="10" borderId="0" xfId="0" applyFill="1" applyBorder="1"/>
    <xf numFmtId="0" fontId="27" fillId="0" borderId="0" xfId="0" applyFont="1" applyBorder="1" applyAlignment="1">
      <alignment horizontal="center"/>
    </xf>
    <xf numFmtId="0" fontId="29" fillId="10" borderId="0" xfId="0" applyFont="1" applyFill="1" applyAlignment="1">
      <alignment horizontal="center" vertical="center"/>
    </xf>
    <xf numFmtId="0" fontId="11" fillId="10" borderId="0" xfId="0" applyFont="1" applyFill="1" applyBorder="1" applyAlignment="1">
      <alignment vertical="center"/>
    </xf>
    <xf numFmtId="0" fontId="0" fillId="10" borderId="0" xfId="0" applyFill="1"/>
    <xf numFmtId="0" fontId="27" fillId="10" borderId="0" xfId="0" applyFont="1" applyFill="1" applyBorder="1" applyAlignment="1">
      <alignment horizontal="center"/>
    </xf>
    <xf numFmtId="0" fontId="28" fillId="10" borderId="0" xfId="0" applyFont="1" applyFill="1" applyBorder="1" applyAlignment="1">
      <alignment horizontal="center" vertical="center"/>
    </xf>
    <xf numFmtId="0" fontId="26" fillId="11" borderId="0" xfId="0" applyFont="1" applyFill="1" applyBorder="1" applyAlignment="1">
      <alignment horizontal="center" vertical="top"/>
    </xf>
    <xf numFmtId="0" fontId="0" fillId="11" borderId="0" xfId="0" applyFill="1" applyBorder="1"/>
    <xf numFmtId="0" fontId="29" fillId="11" borderId="0" xfId="0" applyFont="1" applyFill="1" applyAlignment="1">
      <alignment horizontal="center" vertical="center"/>
    </xf>
    <xf numFmtId="0" fontId="11" fillId="11" borderId="0" xfId="0" applyFont="1" applyFill="1" applyBorder="1" applyAlignment="1">
      <alignment vertical="center"/>
    </xf>
    <xf numFmtId="0" fontId="0" fillId="11" borderId="0" xfId="0" applyFill="1"/>
    <xf numFmtId="0" fontId="27" fillId="11" borderId="0" xfId="0" applyFont="1" applyFill="1" applyBorder="1" applyAlignment="1">
      <alignment horizontal="center"/>
    </xf>
    <xf numFmtId="0" fontId="28" fillId="11" borderId="0" xfId="0" applyFont="1" applyFill="1" applyBorder="1" applyAlignment="1">
      <alignment horizontal="center" vertical="center"/>
    </xf>
    <xf numFmtId="49" fontId="8" fillId="12" borderId="2" xfId="0" applyNumberFormat="1" applyFont="1" applyFill="1" applyBorder="1" applyAlignment="1">
      <alignment wrapText="1"/>
    </xf>
    <xf numFmtId="49" fontId="8" fillId="0" borderId="45" xfId="0" applyNumberFormat="1" applyFont="1" applyBorder="1" applyAlignment="1">
      <alignment wrapText="1"/>
    </xf>
    <xf numFmtId="49" fontId="8" fillId="0" borderId="46" xfId="0" applyNumberFormat="1" applyFont="1" applyBorder="1" applyAlignment="1">
      <alignment wrapText="1"/>
    </xf>
    <xf numFmtId="49" fontId="8" fillId="4" borderId="11" xfId="0" applyNumberFormat="1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5" fillId="0" borderId="0" xfId="0" applyFont="1" applyFill="1"/>
    <xf numFmtId="0" fontId="6" fillId="0" borderId="0" xfId="0" applyFont="1" applyFill="1"/>
    <xf numFmtId="0" fontId="4" fillId="0" borderId="0" xfId="0" applyFont="1" applyFill="1"/>
    <xf numFmtId="0" fontId="8" fillId="0" borderId="47" xfId="0" applyFont="1" applyBorder="1" applyAlignment="1">
      <alignment wrapText="1"/>
    </xf>
    <xf numFmtId="0" fontId="8" fillId="0" borderId="48" xfId="0" applyFont="1" applyBorder="1" applyAlignment="1">
      <alignment wrapText="1"/>
    </xf>
    <xf numFmtId="49" fontId="8" fillId="12" borderId="1" xfId="0" applyNumberFormat="1" applyFont="1" applyFill="1" applyBorder="1" applyAlignment="1">
      <alignment wrapText="1"/>
    </xf>
    <xf numFmtId="49" fontId="4" fillId="0" borderId="15" xfId="0" applyNumberFormat="1" applyFont="1" applyBorder="1" applyAlignment="1">
      <alignment wrapText="1"/>
    </xf>
    <xf numFmtId="49" fontId="8" fillId="0" borderId="3" xfId="0" applyNumberFormat="1" applyFont="1" applyFill="1" applyBorder="1" applyAlignment="1">
      <alignment wrapText="1"/>
    </xf>
    <xf numFmtId="49" fontId="8" fillId="0" borderId="50" xfId="0" applyNumberFormat="1" applyFont="1" applyBorder="1" applyAlignment="1">
      <alignment wrapText="1"/>
    </xf>
    <xf numFmtId="49" fontId="8" fillId="0" borderId="49" xfId="0" applyNumberFormat="1" applyFont="1" applyBorder="1" applyAlignment="1">
      <alignment wrapText="1"/>
    </xf>
    <xf numFmtId="49" fontId="8" fillId="0" borderId="10" xfId="0" applyNumberFormat="1" applyFont="1" applyFill="1" applyBorder="1" applyAlignment="1">
      <alignment wrapText="1"/>
    </xf>
    <xf numFmtId="49" fontId="8" fillId="0" borderId="8" xfId="0" applyNumberFormat="1" applyFont="1" applyFill="1" applyBorder="1" applyAlignment="1">
      <alignment wrapText="1"/>
    </xf>
    <xf numFmtId="49" fontId="8" fillId="0" borderId="2" xfId="0" applyNumberFormat="1" applyFont="1" applyFill="1" applyBorder="1" applyAlignment="1">
      <alignment wrapText="1"/>
    </xf>
    <xf numFmtId="49" fontId="8" fillId="4" borderId="48" xfId="0" applyNumberFormat="1" applyFont="1" applyFill="1" applyBorder="1" applyAlignment="1">
      <alignment wrapText="1"/>
    </xf>
    <xf numFmtId="0" fontId="0" fillId="0" borderId="0" xfId="0" applyAlignment="1">
      <alignment vertical="top"/>
    </xf>
    <xf numFmtId="0" fontId="0" fillId="4" borderId="0" xfId="0" applyFill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</cellXfs>
  <cellStyles count="1">
    <cellStyle name="Normál" xfId="0" builtinId="0"/>
  </cellStyles>
  <dxfs count="3">
    <dxf>
      <fill>
        <patternFill patternType="lightHorizontal">
          <bgColor indexed="65"/>
        </patternFill>
      </fill>
    </dxf>
    <dxf>
      <fill>
        <patternFill patternType="lightGrid">
          <bgColor indexed="65"/>
        </patternFill>
      </fill>
    </dxf>
    <dxf>
      <font>
        <condense val="0"/>
        <extend val="0"/>
        <color auto="1"/>
      </font>
      <fill>
        <patternFill patternType="darkVertical"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26</xdr:row>
      <xdr:rowOff>133350</xdr:rowOff>
    </xdr:from>
    <xdr:to>
      <xdr:col>0</xdr:col>
      <xdr:colOff>295275</xdr:colOff>
      <xdr:row>30</xdr:row>
      <xdr:rowOff>38100</xdr:rowOff>
    </xdr:to>
    <xdr:pic>
      <xdr:nvPicPr>
        <xdr:cNvPr id="2" name="Picture 3" descr="Gombf-Logo-REAKTIV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95275" y="5991225"/>
          <a:ext cx="819150" cy="933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opLeftCell="A37" workbookViewId="0">
      <selection activeCell="B15" sqref="B15"/>
    </sheetView>
  </sheetViews>
  <sheetFormatPr defaultRowHeight="15" x14ac:dyDescent="0.25"/>
  <cols>
    <col min="1" max="1" width="14.28515625" style="16" customWidth="1"/>
    <col min="2" max="2" width="24.5703125" style="18" customWidth="1"/>
    <col min="3" max="3" width="5.7109375" style="18" customWidth="1"/>
    <col min="4" max="4" width="26.140625" style="18" customWidth="1"/>
    <col min="5" max="5" width="17.42578125" style="18" customWidth="1"/>
    <col min="6" max="6" width="20.85546875" style="18" customWidth="1"/>
    <col min="7" max="7" width="4" customWidth="1"/>
    <col min="8" max="8" width="16.42578125" customWidth="1"/>
    <col min="10" max="10" width="10.85546875" customWidth="1"/>
    <col min="11" max="11" width="11.85546875" customWidth="1"/>
    <col min="12" max="12" width="12" customWidth="1"/>
    <col min="16" max="16" width="10.7109375" customWidth="1"/>
    <col min="253" max="253" width="10.7109375" customWidth="1"/>
    <col min="254" max="254" width="14.28515625" customWidth="1"/>
    <col min="255" max="255" width="24.5703125" customWidth="1"/>
    <col min="256" max="256" width="5.7109375" customWidth="1"/>
    <col min="257" max="257" width="26.140625" customWidth="1"/>
    <col min="258" max="258" width="17.42578125" customWidth="1"/>
    <col min="259" max="259" width="20.85546875" customWidth="1"/>
    <col min="264" max="264" width="10" customWidth="1"/>
    <col min="268" max="268" width="12" customWidth="1"/>
    <col min="272" max="272" width="10.7109375" customWidth="1"/>
    <col min="509" max="509" width="10.7109375" customWidth="1"/>
    <col min="510" max="510" width="14.28515625" customWidth="1"/>
    <col min="511" max="511" width="24.5703125" customWidth="1"/>
    <col min="512" max="512" width="5.7109375" customWidth="1"/>
    <col min="513" max="513" width="26.140625" customWidth="1"/>
    <col min="514" max="514" width="17.42578125" customWidth="1"/>
    <col min="515" max="515" width="20.85546875" customWidth="1"/>
    <col min="520" max="520" width="10" customWidth="1"/>
    <col min="524" max="524" width="12" customWidth="1"/>
    <col min="528" max="528" width="10.7109375" customWidth="1"/>
    <col min="765" max="765" width="10.7109375" customWidth="1"/>
    <col min="766" max="766" width="14.28515625" customWidth="1"/>
    <col min="767" max="767" width="24.5703125" customWidth="1"/>
    <col min="768" max="768" width="5.7109375" customWidth="1"/>
    <col min="769" max="769" width="26.140625" customWidth="1"/>
    <col min="770" max="770" width="17.42578125" customWidth="1"/>
    <col min="771" max="771" width="20.85546875" customWidth="1"/>
    <col min="776" max="776" width="10" customWidth="1"/>
    <col min="780" max="780" width="12" customWidth="1"/>
    <col min="784" max="784" width="10.7109375" customWidth="1"/>
    <col min="1021" max="1021" width="10.7109375" customWidth="1"/>
    <col min="1022" max="1022" width="14.28515625" customWidth="1"/>
    <col min="1023" max="1023" width="24.5703125" customWidth="1"/>
    <col min="1024" max="1024" width="5.7109375" customWidth="1"/>
    <col min="1025" max="1025" width="26.140625" customWidth="1"/>
    <col min="1026" max="1026" width="17.42578125" customWidth="1"/>
    <col min="1027" max="1027" width="20.85546875" customWidth="1"/>
    <col min="1032" max="1032" width="10" customWidth="1"/>
    <col min="1036" max="1036" width="12" customWidth="1"/>
    <col min="1040" max="1040" width="10.7109375" customWidth="1"/>
    <col min="1277" max="1277" width="10.7109375" customWidth="1"/>
    <col min="1278" max="1278" width="14.28515625" customWidth="1"/>
    <col min="1279" max="1279" width="24.5703125" customWidth="1"/>
    <col min="1280" max="1280" width="5.7109375" customWidth="1"/>
    <col min="1281" max="1281" width="26.140625" customWidth="1"/>
    <col min="1282" max="1282" width="17.42578125" customWidth="1"/>
    <col min="1283" max="1283" width="20.85546875" customWidth="1"/>
    <col min="1288" max="1288" width="10" customWidth="1"/>
    <col min="1292" max="1292" width="12" customWidth="1"/>
    <col min="1296" max="1296" width="10.7109375" customWidth="1"/>
    <col min="1533" max="1533" width="10.7109375" customWidth="1"/>
    <col min="1534" max="1534" width="14.28515625" customWidth="1"/>
    <col min="1535" max="1535" width="24.5703125" customWidth="1"/>
    <col min="1536" max="1536" width="5.7109375" customWidth="1"/>
    <col min="1537" max="1537" width="26.140625" customWidth="1"/>
    <col min="1538" max="1538" width="17.42578125" customWidth="1"/>
    <col min="1539" max="1539" width="20.85546875" customWidth="1"/>
    <col min="1544" max="1544" width="10" customWidth="1"/>
    <col min="1548" max="1548" width="12" customWidth="1"/>
    <col min="1552" max="1552" width="10.7109375" customWidth="1"/>
    <col min="1789" max="1789" width="10.7109375" customWidth="1"/>
    <col min="1790" max="1790" width="14.28515625" customWidth="1"/>
    <col min="1791" max="1791" width="24.5703125" customWidth="1"/>
    <col min="1792" max="1792" width="5.7109375" customWidth="1"/>
    <col min="1793" max="1793" width="26.140625" customWidth="1"/>
    <col min="1794" max="1794" width="17.42578125" customWidth="1"/>
    <col min="1795" max="1795" width="20.85546875" customWidth="1"/>
    <col min="1800" max="1800" width="10" customWidth="1"/>
    <col min="1804" max="1804" width="12" customWidth="1"/>
    <col min="1808" max="1808" width="10.7109375" customWidth="1"/>
    <col min="2045" max="2045" width="10.7109375" customWidth="1"/>
    <col min="2046" max="2046" width="14.28515625" customWidth="1"/>
    <col min="2047" max="2047" width="24.5703125" customWidth="1"/>
    <col min="2048" max="2048" width="5.7109375" customWidth="1"/>
    <col min="2049" max="2049" width="26.140625" customWidth="1"/>
    <col min="2050" max="2050" width="17.42578125" customWidth="1"/>
    <col min="2051" max="2051" width="20.85546875" customWidth="1"/>
    <col min="2056" max="2056" width="10" customWidth="1"/>
    <col min="2060" max="2060" width="12" customWidth="1"/>
    <col min="2064" max="2064" width="10.7109375" customWidth="1"/>
    <col min="2301" max="2301" width="10.7109375" customWidth="1"/>
    <col min="2302" max="2302" width="14.28515625" customWidth="1"/>
    <col min="2303" max="2303" width="24.5703125" customWidth="1"/>
    <col min="2304" max="2304" width="5.7109375" customWidth="1"/>
    <col min="2305" max="2305" width="26.140625" customWidth="1"/>
    <col min="2306" max="2306" width="17.42578125" customWidth="1"/>
    <col min="2307" max="2307" width="20.85546875" customWidth="1"/>
    <col min="2312" max="2312" width="10" customWidth="1"/>
    <col min="2316" max="2316" width="12" customWidth="1"/>
    <col min="2320" max="2320" width="10.7109375" customWidth="1"/>
    <col min="2557" max="2557" width="10.7109375" customWidth="1"/>
    <col min="2558" max="2558" width="14.28515625" customWidth="1"/>
    <col min="2559" max="2559" width="24.5703125" customWidth="1"/>
    <col min="2560" max="2560" width="5.7109375" customWidth="1"/>
    <col min="2561" max="2561" width="26.140625" customWidth="1"/>
    <col min="2562" max="2562" width="17.42578125" customWidth="1"/>
    <col min="2563" max="2563" width="20.85546875" customWidth="1"/>
    <col min="2568" max="2568" width="10" customWidth="1"/>
    <col min="2572" max="2572" width="12" customWidth="1"/>
    <col min="2576" max="2576" width="10.7109375" customWidth="1"/>
    <col min="2813" max="2813" width="10.7109375" customWidth="1"/>
    <col min="2814" max="2814" width="14.28515625" customWidth="1"/>
    <col min="2815" max="2815" width="24.5703125" customWidth="1"/>
    <col min="2816" max="2816" width="5.7109375" customWidth="1"/>
    <col min="2817" max="2817" width="26.140625" customWidth="1"/>
    <col min="2818" max="2818" width="17.42578125" customWidth="1"/>
    <col min="2819" max="2819" width="20.85546875" customWidth="1"/>
    <col min="2824" max="2824" width="10" customWidth="1"/>
    <col min="2828" max="2828" width="12" customWidth="1"/>
    <col min="2832" max="2832" width="10.7109375" customWidth="1"/>
    <col min="3069" max="3069" width="10.7109375" customWidth="1"/>
    <col min="3070" max="3070" width="14.28515625" customWidth="1"/>
    <col min="3071" max="3071" width="24.5703125" customWidth="1"/>
    <col min="3072" max="3072" width="5.7109375" customWidth="1"/>
    <col min="3073" max="3073" width="26.140625" customWidth="1"/>
    <col min="3074" max="3074" width="17.42578125" customWidth="1"/>
    <col min="3075" max="3075" width="20.85546875" customWidth="1"/>
    <col min="3080" max="3080" width="10" customWidth="1"/>
    <col min="3084" max="3084" width="12" customWidth="1"/>
    <col min="3088" max="3088" width="10.7109375" customWidth="1"/>
    <col min="3325" max="3325" width="10.7109375" customWidth="1"/>
    <col min="3326" max="3326" width="14.28515625" customWidth="1"/>
    <col min="3327" max="3327" width="24.5703125" customWidth="1"/>
    <col min="3328" max="3328" width="5.7109375" customWidth="1"/>
    <col min="3329" max="3329" width="26.140625" customWidth="1"/>
    <col min="3330" max="3330" width="17.42578125" customWidth="1"/>
    <col min="3331" max="3331" width="20.85546875" customWidth="1"/>
    <col min="3336" max="3336" width="10" customWidth="1"/>
    <col min="3340" max="3340" width="12" customWidth="1"/>
    <col min="3344" max="3344" width="10.7109375" customWidth="1"/>
    <col min="3581" max="3581" width="10.7109375" customWidth="1"/>
    <col min="3582" max="3582" width="14.28515625" customWidth="1"/>
    <col min="3583" max="3583" width="24.5703125" customWidth="1"/>
    <col min="3584" max="3584" width="5.7109375" customWidth="1"/>
    <col min="3585" max="3585" width="26.140625" customWidth="1"/>
    <col min="3586" max="3586" width="17.42578125" customWidth="1"/>
    <col min="3587" max="3587" width="20.85546875" customWidth="1"/>
    <col min="3592" max="3592" width="10" customWidth="1"/>
    <col min="3596" max="3596" width="12" customWidth="1"/>
    <col min="3600" max="3600" width="10.7109375" customWidth="1"/>
    <col min="3837" max="3837" width="10.7109375" customWidth="1"/>
    <col min="3838" max="3838" width="14.28515625" customWidth="1"/>
    <col min="3839" max="3839" width="24.5703125" customWidth="1"/>
    <col min="3840" max="3840" width="5.7109375" customWidth="1"/>
    <col min="3841" max="3841" width="26.140625" customWidth="1"/>
    <col min="3842" max="3842" width="17.42578125" customWidth="1"/>
    <col min="3843" max="3843" width="20.85546875" customWidth="1"/>
    <col min="3848" max="3848" width="10" customWidth="1"/>
    <col min="3852" max="3852" width="12" customWidth="1"/>
    <col min="3856" max="3856" width="10.7109375" customWidth="1"/>
    <col min="4093" max="4093" width="10.7109375" customWidth="1"/>
    <col min="4094" max="4094" width="14.28515625" customWidth="1"/>
    <col min="4095" max="4095" width="24.5703125" customWidth="1"/>
    <col min="4096" max="4096" width="5.7109375" customWidth="1"/>
    <col min="4097" max="4097" width="26.140625" customWidth="1"/>
    <col min="4098" max="4098" width="17.42578125" customWidth="1"/>
    <col min="4099" max="4099" width="20.85546875" customWidth="1"/>
    <col min="4104" max="4104" width="10" customWidth="1"/>
    <col min="4108" max="4108" width="12" customWidth="1"/>
    <col min="4112" max="4112" width="10.7109375" customWidth="1"/>
    <col min="4349" max="4349" width="10.7109375" customWidth="1"/>
    <col min="4350" max="4350" width="14.28515625" customWidth="1"/>
    <col min="4351" max="4351" width="24.5703125" customWidth="1"/>
    <col min="4352" max="4352" width="5.7109375" customWidth="1"/>
    <col min="4353" max="4353" width="26.140625" customWidth="1"/>
    <col min="4354" max="4354" width="17.42578125" customWidth="1"/>
    <col min="4355" max="4355" width="20.85546875" customWidth="1"/>
    <col min="4360" max="4360" width="10" customWidth="1"/>
    <col min="4364" max="4364" width="12" customWidth="1"/>
    <col min="4368" max="4368" width="10.7109375" customWidth="1"/>
    <col min="4605" max="4605" width="10.7109375" customWidth="1"/>
    <col min="4606" max="4606" width="14.28515625" customWidth="1"/>
    <col min="4607" max="4607" width="24.5703125" customWidth="1"/>
    <col min="4608" max="4608" width="5.7109375" customWidth="1"/>
    <col min="4609" max="4609" width="26.140625" customWidth="1"/>
    <col min="4610" max="4610" width="17.42578125" customWidth="1"/>
    <col min="4611" max="4611" width="20.85546875" customWidth="1"/>
    <col min="4616" max="4616" width="10" customWidth="1"/>
    <col min="4620" max="4620" width="12" customWidth="1"/>
    <col min="4624" max="4624" width="10.7109375" customWidth="1"/>
    <col min="4861" max="4861" width="10.7109375" customWidth="1"/>
    <col min="4862" max="4862" width="14.28515625" customWidth="1"/>
    <col min="4863" max="4863" width="24.5703125" customWidth="1"/>
    <col min="4864" max="4864" width="5.7109375" customWidth="1"/>
    <col min="4865" max="4865" width="26.140625" customWidth="1"/>
    <col min="4866" max="4866" width="17.42578125" customWidth="1"/>
    <col min="4867" max="4867" width="20.85546875" customWidth="1"/>
    <col min="4872" max="4872" width="10" customWidth="1"/>
    <col min="4876" max="4876" width="12" customWidth="1"/>
    <col min="4880" max="4880" width="10.7109375" customWidth="1"/>
    <col min="5117" max="5117" width="10.7109375" customWidth="1"/>
    <col min="5118" max="5118" width="14.28515625" customWidth="1"/>
    <col min="5119" max="5119" width="24.5703125" customWidth="1"/>
    <col min="5120" max="5120" width="5.7109375" customWidth="1"/>
    <col min="5121" max="5121" width="26.140625" customWidth="1"/>
    <col min="5122" max="5122" width="17.42578125" customWidth="1"/>
    <col min="5123" max="5123" width="20.85546875" customWidth="1"/>
    <col min="5128" max="5128" width="10" customWidth="1"/>
    <col min="5132" max="5132" width="12" customWidth="1"/>
    <col min="5136" max="5136" width="10.7109375" customWidth="1"/>
    <col min="5373" max="5373" width="10.7109375" customWidth="1"/>
    <col min="5374" max="5374" width="14.28515625" customWidth="1"/>
    <col min="5375" max="5375" width="24.5703125" customWidth="1"/>
    <col min="5376" max="5376" width="5.7109375" customWidth="1"/>
    <col min="5377" max="5377" width="26.140625" customWidth="1"/>
    <col min="5378" max="5378" width="17.42578125" customWidth="1"/>
    <col min="5379" max="5379" width="20.85546875" customWidth="1"/>
    <col min="5384" max="5384" width="10" customWidth="1"/>
    <col min="5388" max="5388" width="12" customWidth="1"/>
    <col min="5392" max="5392" width="10.7109375" customWidth="1"/>
    <col min="5629" max="5629" width="10.7109375" customWidth="1"/>
    <col min="5630" max="5630" width="14.28515625" customWidth="1"/>
    <col min="5631" max="5631" width="24.5703125" customWidth="1"/>
    <col min="5632" max="5632" width="5.7109375" customWidth="1"/>
    <col min="5633" max="5633" width="26.140625" customWidth="1"/>
    <col min="5634" max="5634" width="17.42578125" customWidth="1"/>
    <col min="5635" max="5635" width="20.85546875" customWidth="1"/>
    <col min="5640" max="5640" width="10" customWidth="1"/>
    <col min="5644" max="5644" width="12" customWidth="1"/>
    <col min="5648" max="5648" width="10.7109375" customWidth="1"/>
    <col min="5885" max="5885" width="10.7109375" customWidth="1"/>
    <col min="5886" max="5886" width="14.28515625" customWidth="1"/>
    <col min="5887" max="5887" width="24.5703125" customWidth="1"/>
    <col min="5888" max="5888" width="5.7109375" customWidth="1"/>
    <col min="5889" max="5889" width="26.140625" customWidth="1"/>
    <col min="5890" max="5890" width="17.42578125" customWidth="1"/>
    <col min="5891" max="5891" width="20.85546875" customWidth="1"/>
    <col min="5896" max="5896" width="10" customWidth="1"/>
    <col min="5900" max="5900" width="12" customWidth="1"/>
    <col min="5904" max="5904" width="10.7109375" customWidth="1"/>
    <col min="6141" max="6141" width="10.7109375" customWidth="1"/>
    <col min="6142" max="6142" width="14.28515625" customWidth="1"/>
    <col min="6143" max="6143" width="24.5703125" customWidth="1"/>
    <col min="6144" max="6144" width="5.7109375" customWidth="1"/>
    <col min="6145" max="6145" width="26.140625" customWidth="1"/>
    <col min="6146" max="6146" width="17.42578125" customWidth="1"/>
    <col min="6147" max="6147" width="20.85546875" customWidth="1"/>
    <col min="6152" max="6152" width="10" customWidth="1"/>
    <col min="6156" max="6156" width="12" customWidth="1"/>
    <col min="6160" max="6160" width="10.7109375" customWidth="1"/>
    <col min="6397" max="6397" width="10.7109375" customWidth="1"/>
    <col min="6398" max="6398" width="14.28515625" customWidth="1"/>
    <col min="6399" max="6399" width="24.5703125" customWidth="1"/>
    <col min="6400" max="6400" width="5.7109375" customWidth="1"/>
    <col min="6401" max="6401" width="26.140625" customWidth="1"/>
    <col min="6402" max="6402" width="17.42578125" customWidth="1"/>
    <col min="6403" max="6403" width="20.85546875" customWidth="1"/>
    <col min="6408" max="6408" width="10" customWidth="1"/>
    <col min="6412" max="6412" width="12" customWidth="1"/>
    <col min="6416" max="6416" width="10.7109375" customWidth="1"/>
    <col min="6653" max="6653" width="10.7109375" customWidth="1"/>
    <col min="6654" max="6654" width="14.28515625" customWidth="1"/>
    <col min="6655" max="6655" width="24.5703125" customWidth="1"/>
    <col min="6656" max="6656" width="5.7109375" customWidth="1"/>
    <col min="6657" max="6657" width="26.140625" customWidth="1"/>
    <col min="6658" max="6658" width="17.42578125" customWidth="1"/>
    <col min="6659" max="6659" width="20.85546875" customWidth="1"/>
    <col min="6664" max="6664" width="10" customWidth="1"/>
    <col min="6668" max="6668" width="12" customWidth="1"/>
    <col min="6672" max="6672" width="10.7109375" customWidth="1"/>
    <col min="6909" max="6909" width="10.7109375" customWidth="1"/>
    <col min="6910" max="6910" width="14.28515625" customWidth="1"/>
    <col min="6911" max="6911" width="24.5703125" customWidth="1"/>
    <col min="6912" max="6912" width="5.7109375" customWidth="1"/>
    <col min="6913" max="6913" width="26.140625" customWidth="1"/>
    <col min="6914" max="6914" width="17.42578125" customWidth="1"/>
    <col min="6915" max="6915" width="20.85546875" customWidth="1"/>
    <col min="6920" max="6920" width="10" customWidth="1"/>
    <col min="6924" max="6924" width="12" customWidth="1"/>
    <col min="6928" max="6928" width="10.7109375" customWidth="1"/>
    <col min="7165" max="7165" width="10.7109375" customWidth="1"/>
    <col min="7166" max="7166" width="14.28515625" customWidth="1"/>
    <col min="7167" max="7167" width="24.5703125" customWidth="1"/>
    <col min="7168" max="7168" width="5.7109375" customWidth="1"/>
    <col min="7169" max="7169" width="26.140625" customWidth="1"/>
    <col min="7170" max="7170" width="17.42578125" customWidth="1"/>
    <col min="7171" max="7171" width="20.85546875" customWidth="1"/>
    <col min="7176" max="7176" width="10" customWidth="1"/>
    <col min="7180" max="7180" width="12" customWidth="1"/>
    <col min="7184" max="7184" width="10.7109375" customWidth="1"/>
    <col min="7421" max="7421" width="10.7109375" customWidth="1"/>
    <col min="7422" max="7422" width="14.28515625" customWidth="1"/>
    <col min="7423" max="7423" width="24.5703125" customWidth="1"/>
    <col min="7424" max="7424" width="5.7109375" customWidth="1"/>
    <col min="7425" max="7425" width="26.140625" customWidth="1"/>
    <col min="7426" max="7426" width="17.42578125" customWidth="1"/>
    <col min="7427" max="7427" width="20.85546875" customWidth="1"/>
    <col min="7432" max="7432" width="10" customWidth="1"/>
    <col min="7436" max="7436" width="12" customWidth="1"/>
    <col min="7440" max="7440" width="10.7109375" customWidth="1"/>
    <col min="7677" max="7677" width="10.7109375" customWidth="1"/>
    <col min="7678" max="7678" width="14.28515625" customWidth="1"/>
    <col min="7679" max="7679" width="24.5703125" customWidth="1"/>
    <col min="7680" max="7680" width="5.7109375" customWidth="1"/>
    <col min="7681" max="7681" width="26.140625" customWidth="1"/>
    <col min="7682" max="7682" width="17.42578125" customWidth="1"/>
    <col min="7683" max="7683" width="20.85546875" customWidth="1"/>
    <col min="7688" max="7688" width="10" customWidth="1"/>
    <col min="7692" max="7692" width="12" customWidth="1"/>
    <col min="7696" max="7696" width="10.7109375" customWidth="1"/>
    <col min="7933" max="7933" width="10.7109375" customWidth="1"/>
    <col min="7934" max="7934" width="14.28515625" customWidth="1"/>
    <col min="7935" max="7935" width="24.5703125" customWidth="1"/>
    <col min="7936" max="7936" width="5.7109375" customWidth="1"/>
    <col min="7937" max="7937" width="26.140625" customWidth="1"/>
    <col min="7938" max="7938" width="17.42578125" customWidth="1"/>
    <col min="7939" max="7939" width="20.85546875" customWidth="1"/>
    <col min="7944" max="7944" width="10" customWidth="1"/>
    <col min="7948" max="7948" width="12" customWidth="1"/>
    <col min="7952" max="7952" width="10.7109375" customWidth="1"/>
    <col min="8189" max="8189" width="10.7109375" customWidth="1"/>
    <col min="8190" max="8190" width="14.28515625" customWidth="1"/>
    <col min="8191" max="8191" width="24.5703125" customWidth="1"/>
    <col min="8192" max="8192" width="5.7109375" customWidth="1"/>
    <col min="8193" max="8193" width="26.140625" customWidth="1"/>
    <col min="8194" max="8194" width="17.42578125" customWidth="1"/>
    <col min="8195" max="8195" width="20.85546875" customWidth="1"/>
    <col min="8200" max="8200" width="10" customWidth="1"/>
    <col min="8204" max="8204" width="12" customWidth="1"/>
    <col min="8208" max="8208" width="10.7109375" customWidth="1"/>
    <col min="8445" max="8445" width="10.7109375" customWidth="1"/>
    <col min="8446" max="8446" width="14.28515625" customWidth="1"/>
    <col min="8447" max="8447" width="24.5703125" customWidth="1"/>
    <col min="8448" max="8448" width="5.7109375" customWidth="1"/>
    <col min="8449" max="8449" width="26.140625" customWidth="1"/>
    <col min="8450" max="8450" width="17.42578125" customWidth="1"/>
    <col min="8451" max="8451" width="20.85546875" customWidth="1"/>
    <col min="8456" max="8456" width="10" customWidth="1"/>
    <col min="8460" max="8460" width="12" customWidth="1"/>
    <col min="8464" max="8464" width="10.7109375" customWidth="1"/>
    <col min="8701" max="8701" width="10.7109375" customWidth="1"/>
    <col min="8702" max="8702" width="14.28515625" customWidth="1"/>
    <col min="8703" max="8703" width="24.5703125" customWidth="1"/>
    <col min="8704" max="8704" width="5.7109375" customWidth="1"/>
    <col min="8705" max="8705" width="26.140625" customWidth="1"/>
    <col min="8706" max="8706" width="17.42578125" customWidth="1"/>
    <col min="8707" max="8707" width="20.85546875" customWidth="1"/>
    <col min="8712" max="8712" width="10" customWidth="1"/>
    <col min="8716" max="8716" width="12" customWidth="1"/>
    <col min="8720" max="8720" width="10.7109375" customWidth="1"/>
    <col min="8957" max="8957" width="10.7109375" customWidth="1"/>
    <col min="8958" max="8958" width="14.28515625" customWidth="1"/>
    <col min="8959" max="8959" width="24.5703125" customWidth="1"/>
    <col min="8960" max="8960" width="5.7109375" customWidth="1"/>
    <col min="8961" max="8961" width="26.140625" customWidth="1"/>
    <col min="8962" max="8962" width="17.42578125" customWidth="1"/>
    <col min="8963" max="8963" width="20.85546875" customWidth="1"/>
    <col min="8968" max="8968" width="10" customWidth="1"/>
    <col min="8972" max="8972" width="12" customWidth="1"/>
    <col min="8976" max="8976" width="10.7109375" customWidth="1"/>
    <col min="9213" max="9213" width="10.7109375" customWidth="1"/>
    <col min="9214" max="9214" width="14.28515625" customWidth="1"/>
    <col min="9215" max="9215" width="24.5703125" customWidth="1"/>
    <col min="9216" max="9216" width="5.7109375" customWidth="1"/>
    <col min="9217" max="9217" width="26.140625" customWidth="1"/>
    <col min="9218" max="9218" width="17.42578125" customWidth="1"/>
    <col min="9219" max="9219" width="20.85546875" customWidth="1"/>
    <col min="9224" max="9224" width="10" customWidth="1"/>
    <col min="9228" max="9228" width="12" customWidth="1"/>
    <col min="9232" max="9232" width="10.7109375" customWidth="1"/>
    <col min="9469" max="9469" width="10.7109375" customWidth="1"/>
    <col min="9470" max="9470" width="14.28515625" customWidth="1"/>
    <col min="9471" max="9471" width="24.5703125" customWidth="1"/>
    <col min="9472" max="9472" width="5.7109375" customWidth="1"/>
    <col min="9473" max="9473" width="26.140625" customWidth="1"/>
    <col min="9474" max="9474" width="17.42578125" customWidth="1"/>
    <col min="9475" max="9475" width="20.85546875" customWidth="1"/>
    <col min="9480" max="9480" width="10" customWidth="1"/>
    <col min="9484" max="9484" width="12" customWidth="1"/>
    <col min="9488" max="9488" width="10.7109375" customWidth="1"/>
    <col min="9725" max="9725" width="10.7109375" customWidth="1"/>
    <col min="9726" max="9726" width="14.28515625" customWidth="1"/>
    <col min="9727" max="9727" width="24.5703125" customWidth="1"/>
    <col min="9728" max="9728" width="5.7109375" customWidth="1"/>
    <col min="9729" max="9729" width="26.140625" customWidth="1"/>
    <col min="9730" max="9730" width="17.42578125" customWidth="1"/>
    <col min="9731" max="9731" width="20.85546875" customWidth="1"/>
    <col min="9736" max="9736" width="10" customWidth="1"/>
    <col min="9740" max="9740" width="12" customWidth="1"/>
    <col min="9744" max="9744" width="10.7109375" customWidth="1"/>
    <col min="9981" max="9981" width="10.7109375" customWidth="1"/>
    <col min="9982" max="9982" width="14.28515625" customWidth="1"/>
    <col min="9983" max="9983" width="24.5703125" customWidth="1"/>
    <col min="9984" max="9984" width="5.7109375" customWidth="1"/>
    <col min="9985" max="9985" width="26.140625" customWidth="1"/>
    <col min="9986" max="9986" width="17.42578125" customWidth="1"/>
    <col min="9987" max="9987" width="20.85546875" customWidth="1"/>
    <col min="9992" max="9992" width="10" customWidth="1"/>
    <col min="9996" max="9996" width="12" customWidth="1"/>
    <col min="10000" max="10000" width="10.7109375" customWidth="1"/>
    <col min="10237" max="10237" width="10.7109375" customWidth="1"/>
    <col min="10238" max="10238" width="14.28515625" customWidth="1"/>
    <col min="10239" max="10239" width="24.5703125" customWidth="1"/>
    <col min="10240" max="10240" width="5.7109375" customWidth="1"/>
    <col min="10241" max="10241" width="26.140625" customWidth="1"/>
    <col min="10242" max="10242" width="17.42578125" customWidth="1"/>
    <col min="10243" max="10243" width="20.85546875" customWidth="1"/>
    <col min="10248" max="10248" width="10" customWidth="1"/>
    <col min="10252" max="10252" width="12" customWidth="1"/>
    <col min="10256" max="10256" width="10.7109375" customWidth="1"/>
    <col min="10493" max="10493" width="10.7109375" customWidth="1"/>
    <col min="10494" max="10494" width="14.28515625" customWidth="1"/>
    <col min="10495" max="10495" width="24.5703125" customWidth="1"/>
    <col min="10496" max="10496" width="5.7109375" customWidth="1"/>
    <col min="10497" max="10497" width="26.140625" customWidth="1"/>
    <col min="10498" max="10498" width="17.42578125" customWidth="1"/>
    <col min="10499" max="10499" width="20.85546875" customWidth="1"/>
    <col min="10504" max="10504" width="10" customWidth="1"/>
    <col min="10508" max="10508" width="12" customWidth="1"/>
    <col min="10512" max="10512" width="10.7109375" customWidth="1"/>
    <col min="10749" max="10749" width="10.7109375" customWidth="1"/>
    <col min="10750" max="10750" width="14.28515625" customWidth="1"/>
    <col min="10751" max="10751" width="24.5703125" customWidth="1"/>
    <col min="10752" max="10752" width="5.7109375" customWidth="1"/>
    <col min="10753" max="10753" width="26.140625" customWidth="1"/>
    <col min="10754" max="10754" width="17.42578125" customWidth="1"/>
    <col min="10755" max="10755" width="20.85546875" customWidth="1"/>
    <col min="10760" max="10760" width="10" customWidth="1"/>
    <col min="10764" max="10764" width="12" customWidth="1"/>
    <col min="10768" max="10768" width="10.7109375" customWidth="1"/>
    <col min="11005" max="11005" width="10.7109375" customWidth="1"/>
    <col min="11006" max="11006" width="14.28515625" customWidth="1"/>
    <col min="11007" max="11007" width="24.5703125" customWidth="1"/>
    <col min="11008" max="11008" width="5.7109375" customWidth="1"/>
    <col min="11009" max="11009" width="26.140625" customWidth="1"/>
    <col min="11010" max="11010" width="17.42578125" customWidth="1"/>
    <col min="11011" max="11011" width="20.85546875" customWidth="1"/>
    <col min="11016" max="11016" width="10" customWidth="1"/>
    <col min="11020" max="11020" width="12" customWidth="1"/>
    <col min="11024" max="11024" width="10.7109375" customWidth="1"/>
    <col min="11261" max="11261" width="10.7109375" customWidth="1"/>
    <col min="11262" max="11262" width="14.28515625" customWidth="1"/>
    <col min="11263" max="11263" width="24.5703125" customWidth="1"/>
    <col min="11264" max="11264" width="5.7109375" customWidth="1"/>
    <col min="11265" max="11265" width="26.140625" customWidth="1"/>
    <col min="11266" max="11266" width="17.42578125" customWidth="1"/>
    <col min="11267" max="11267" width="20.85546875" customWidth="1"/>
    <col min="11272" max="11272" width="10" customWidth="1"/>
    <col min="11276" max="11276" width="12" customWidth="1"/>
    <col min="11280" max="11280" width="10.7109375" customWidth="1"/>
    <col min="11517" max="11517" width="10.7109375" customWidth="1"/>
    <col min="11518" max="11518" width="14.28515625" customWidth="1"/>
    <col min="11519" max="11519" width="24.5703125" customWidth="1"/>
    <col min="11520" max="11520" width="5.7109375" customWidth="1"/>
    <col min="11521" max="11521" width="26.140625" customWidth="1"/>
    <col min="11522" max="11522" width="17.42578125" customWidth="1"/>
    <col min="11523" max="11523" width="20.85546875" customWidth="1"/>
    <col min="11528" max="11528" width="10" customWidth="1"/>
    <col min="11532" max="11532" width="12" customWidth="1"/>
    <col min="11536" max="11536" width="10.7109375" customWidth="1"/>
    <col min="11773" max="11773" width="10.7109375" customWidth="1"/>
    <col min="11774" max="11774" width="14.28515625" customWidth="1"/>
    <col min="11775" max="11775" width="24.5703125" customWidth="1"/>
    <col min="11776" max="11776" width="5.7109375" customWidth="1"/>
    <col min="11777" max="11777" width="26.140625" customWidth="1"/>
    <col min="11778" max="11778" width="17.42578125" customWidth="1"/>
    <col min="11779" max="11779" width="20.85546875" customWidth="1"/>
    <col min="11784" max="11784" width="10" customWidth="1"/>
    <col min="11788" max="11788" width="12" customWidth="1"/>
    <col min="11792" max="11792" width="10.7109375" customWidth="1"/>
    <col min="12029" max="12029" width="10.7109375" customWidth="1"/>
    <col min="12030" max="12030" width="14.28515625" customWidth="1"/>
    <col min="12031" max="12031" width="24.5703125" customWidth="1"/>
    <col min="12032" max="12032" width="5.7109375" customWidth="1"/>
    <col min="12033" max="12033" width="26.140625" customWidth="1"/>
    <col min="12034" max="12034" width="17.42578125" customWidth="1"/>
    <col min="12035" max="12035" width="20.85546875" customWidth="1"/>
    <col min="12040" max="12040" width="10" customWidth="1"/>
    <col min="12044" max="12044" width="12" customWidth="1"/>
    <col min="12048" max="12048" width="10.7109375" customWidth="1"/>
    <col min="12285" max="12285" width="10.7109375" customWidth="1"/>
    <col min="12286" max="12286" width="14.28515625" customWidth="1"/>
    <col min="12287" max="12287" width="24.5703125" customWidth="1"/>
    <col min="12288" max="12288" width="5.7109375" customWidth="1"/>
    <col min="12289" max="12289" width="26.140625" customWidth="1"/>
    <col min="12290" max="12290" width="17.42578125" customWidth="1"/>
    <col min="12291" max="12291" width="20.85546875" customWidth="1"/>
    <col min="12296" max="12296" width="10" customWidth="1"/>
    <col min="12300" max="12300" width="12" customWidth="1"/>
    <col min="12304" max="12304" width="10.7109375" customWidth="1"/>
    <col min="12541" max="12541" width="10.7109375" customWidth="1"/>
    <col min="12542" max="12542" width="14.28515625" customWidth="1"/>
    <col min="12543" max="12543" width="24.5703125" customWidth="1"/>
    <col min="12544" max="12544" width="5.7109375" customWidth="1"/>
    <col min="12545" max="12545" width="26.140625" customWidth="1"/>
    <col min="12546" max="12546" width="17.42578125" customWidth="1"/>
    <col min="12547" max="12547" width="20.85546875" customWidth="1"/>
    <col min="12552" max="12552" width="10" customWidth="1"/>
    <col min="12556" max="12556" width="12" customWidth="1"/>
    <col min="12560" max="12560" width="10.7109375" customWidth="1"/>
    <col min="12797" max="12797" width="10.7109375" customWidth="1"/>
    <col min="12798" max="12798" width="14.28515625" customWidth="1"/>
    <col min="12799" max="12799" width="24.5703125" customWidth="1"/>
    <col min="12800" max="12800" width="5.7109375" customWidth="1"/>
    <col min="12801" max="12801" width="26.140625" customWidth="1"/>
    <col min="12802" max="12802" width="17.42578125" customWidth="1"/>
    <col min="12803" max="12803" width="20.85546875" customWidth="1"/>
    <col min="12808" max="12808" width="10" customWidth="1"/>
    <col min="12812" max="12812" width="12" customWidth="1"/>
    <col min="12816" max="12816" width="10.7109375" customWidth="1"/>
    <col min="13053" max="13053" width="10.7109375" customWidth="1"/>
    <col min="13054" max="13054" width="14.28515625" customWidth="1"/>
    <col min="13055" max="13055" width="24.5703125" customWidth="1"/>
    <col min="13056" max="13056" width="5.7109375" customWidth="1"/>
    <col min="13057" max="13057" width="26.140625" customWidth="1"/>
    <col min="13058" max="13058" width="17.42578125" customWidth="1"/>
    <col min="13059" max="13059" width="20.85546875" customWidth="1"/>
    <col min="13064" max="13064" width="10" customWidth="1"/>
    <col min="13068" max="13068" width="12" customWidth="1"/>
    <col min="13072" max="13072" width="10.7109375" customWidth="1"/>
    <col min="13309" max="13309" width="10.7109375" customWidth="1"/>
    <col min="13310" max="13310" width="14.28515625" customWidth="1"/>
    <col min="13311" max="13311" width="24.5703125" customWidth="1"/>
    <col min="13312" max="13312" width="5.7109375" customWidth="1"/>
    <col min="13313" max="13313" width="26.140625" customWidth="1"/>
    <col min="13314" max="13314" width="17.42578125" customWidth="1"/>
    <col min="13315" max="13315" width="20.85546875" customWidth="1"/>
    <col min="13320" max="13320" width="10" customWidth="1"/>
    <col min="13324" max="13324" width="12" customWidth="1"/>
    <col min="13328" max="13328" width="10.7109375" customWidth="1"/>
    <col min="13565" max="13565" width="10.7109375" customWidth="1"/>
    <col min="13566" max="13566" width="14.28515625" customWidth="1"/>
    <col min="13567" max="13567" width="24.5703125" customWidth="1"/>
    <col min="13568" max="13568" width="5.7109375" customWidth="1"/>
    <col min="13569" max="13569" width="26.140625" customWidth="1"/>
    <col min="13570" max="13570" width="17.42578125" customWidth="1"/>
    <col min="13571" max="13571" width="20.85546875" customWidth="1"/>
    <col min="13576" max="13576" width="10" customWidth="1"/>
    <col min="13580" max="13580" width="12" customWidth="1"/>
    <col min="13584" max="13584" width="10.7109375" customWidth="1"/>
    <col min="13821" max="13821" width="10.7109375" customWidth="1"/>
    <col min="13822" max="13822" width="14.28515625" customWidth="1"/>
    <col min="13823" max="13823" width="24.5703125" customWidth="1"/>
    <col min="13824" max="13824" width="5.7109375" customWidth="1"/>
    <col min="13825" max="13825" width="26.140625" customWidth="1"/>
    <col min="13826" max="13826" width="17.42578125" customWidth="1"/>
    <col min="13827" max="13827" width="20.85546875" customWidth="1"/>
    <col min="13832" max="13832" width="10" customWidth="1"/>
    <col min="13836" max="13836" width="12" customWidth="1"/>
    <col min="13840" max="13840" width="10.7109375" customWidth="1"/>
    <col min="14077" max="14077" width="10.7109375" customWidth="1"/>
    <col min="14078" max="14078" width="14.28515625" customWidth="1"/>
    <col min="14079" max="14079" width="24.5703125" customWidth="1"/>
    <col min="14080" max="14080" width="5.7109375" customWidth="1"/>
    <col min="14081" max="14081" width="26.140625" customWidth="1"/>
    <col min="14082" max="14082" width="17.42578125" customWidth="1"/>
    <col min="14083" max="14083" width="20.85546875" customWidth="1"/>
    <col min="14088" max="14088" width="10" customWidth="1"/>
    <col min="14092" max="14092" width="12" customWidth="1"/>
    <col min="14096" max="14096" width="10.7109375" customWidth="1"/>
    <col min="14333" max="14333" width="10.7109375" customWidth="1"/>
    <col min="14334" max="14334" width="14.28515625" customWidth="1"/>
    <col min="14335" max="14335" width="24.5703125" customWidth="1"/>
    <col min="14336" max="14336" width="5.7109375" customWidth="1"/>
    <col min="14337" max="14337" width="26.140625" customWidth="1"/>
    <col min="14338" max="14338" width="17.42578125" customWidth="1"/>
    <col min="14339" max="14339" width="20.85546875" customWidth="1"/>
    <col min="14344" max="14344" width="10" customWidth="1"/>
    <col min="14348" max="14348" width="12" customWidth="1"/>
    <col min="14352" max="14352" width="10.7109375" customWidth="1"/>
    <col min="14589" max="14589" width="10.7109375" customWidth="1"/>
    <col min="14590" max="14590" width="14.28515625" customWidth="1"/>
    <col min="14591" max="14591" width="24.5703125" customWidth="1"/>
    <col min="14592" max="14592" width="5.7109375" customWidth="1"/>
    <col min="14593" max="14593" width="26.140625" customWidth="1"/>
    <col min="14594" max="14594" width="17.42578125" customWidth="1"/>
    <col min="14595" max="14595" width="20.85546875" customWidth="1"/>
    <col min="14600" max="14600" width="10" customWidth="1"/>
    <col min="14604" max="14604" width="12" customWidth="1"/>
    <col min="14608" max="14608" width="10.7109375" customWidth="1"/>
    <col min="14845" max="14845" width="10.7109375" customWidth="1"/>
    <col min="14846" max="14846" width="14.28515625" customWidth="1"/>
    <col min="14847" max="14847" width="24.5703125" customWidth="1"/>
    <col min="14848" max="14848" width="5.7109375" customWidth="1"/>
    <col min="14849" max="14849" width="26.140625" customWidth="1"/>
    <col min="14850" max="14850" width="17.42578125" customWidth="1"/>
    <col min="14851" max="14851" width="20.85546875" customWidth="1"/>
    <col min="14856" max="14856" width="10" customWidth="1"/>
    <col min="14860" max="14860" width="12" customWidth="1"/>
    <col min="14864" max="14864" width="10.7109375" customWidth="1"/>
    <col min="15101" max="15101" width="10.7109375" customWidth="1"/>
    <col min="15102" max="15102" width="14.28515625" customWidth="1"/>
    <col min="15103" max="15103" width="24.5703125" customWidth="1"/>
    <col min="15104" max="15104" width="5.7109375" customWidth="1"/>
    <col min="15105" max="15105" width="26.140625" customWidth="1"/>
    <col min="15106" max="15106" width="17.42578125" customWidth="1"/>
    <col min="15107" max="15107" width="20.85546875" customWidth="1"/>
    <col min="15112" max="15112" width="10" customWidth="1"/>
    <col min="15116" max="15116" width="12" customWidth="1"/>
    <col min="15120" max="15120" width="10.7109375" customWidth="1"/>
    <col min="15357" max="15357" width="10.7109375" customWidth="1"/>
    <col min="15358" max="15358" width="14.28515625" customWidth="1"/>
    <col min="15359" max="15359" width="24.5703125" customWidth="1"/>
    <col min="15360" max="15360" width="5.7109375" customWidth="1"/>
    <col min="15361" max="15361" width="26.140625" customWidth="1"/>
    <col min="15362" max="15362" width="17.42578125" customWidth="1"/>
    <col min="15363" max="15363" width="20.85546875" customWidth="1"/>
    <col min="15368" max="15368" width="10" customWidth="1"/>
    <col min="15372" max="15372" width="12" customWidth="1"/>
    <col min="15376" max="15376" width="10.7109375" customWidth="1"/>
    <col min="15613" max="15613" width="10.7109375" customWidth="1"/>
    <col min="15614" max="15614" width="14.28515625" customWidth="1"/>
    <col min="15615" max="15615" width="24.5703125" customWidth="1"/>
    <col min="15616" max="15616" width="5.7109375" customWidth="1"/>
    <col min="15617" max="15617" width="26.140625" customWidth="1"/>
    <col min="15618" max="15618" width="17.42578125" customWidth="1"/>
    <col min="15619" max="15619" width="20.85546875" customWidth="1"/>
    <col min="15624" max="15624" width="10" customWidth="1"/>
    <col min="15628" max="15628" width="12" customWidth="1"/>
    <col min="15632" max="15632" width="10.7109375" customWidth="1"/>
    <col min="15869" max="15869" width="10.7109375" customWidth="1"/>
    <col min="15870" max="15870" width="14.28515625" customWidth="1"/>
    <col min="15871" max="15871" width="24.5703125" customWidth="1"/>
    <col min="15872" max="15872" width="5.7109375" customWidth="1"/>
    <col min="15873" max="15873" width="26.140625" customWidth="1"/>
    <col min="15874" max="15874" width="17.42578125" customWidth="1"/>
    <col min="15875" max="15875" width="20.85546875" customWidth="1"/>
    <col min="15880" max="15880" width="10" customWidth="1"/>
    <col min="15884" max="15884" width="12" customWidth="1"/>
    <col min="15888" max="15888" width="10.7109375" customWidth="1"/>
    <col min="16125" max="16125" width="10.7109375" customWidth="1"/>
    <col min="16126" max="16126" width="14.28515625" customWidth="1"/>
    <col min="16127" max="16127" width="24.5703125" customWidth="1"/>
    <col min="16128" max="16128" width="5.7109375" customWidth="1"/>
    <col min="16129" max="16129" width="26.140625" customWidth="1"/>
    <col min="16130" max="16130" width="17.42578125" customWidth="1"/>
    <col min="16131" max="16131" width="20.85546875" customWidth="1"/>
    <col min="16136" max="16136" width="10" customWidth="1"/>
    <col min="16140" max="16140" width="12" customWidth="1"/>
    <col min="16144" max="16144" width="10.7109375" customWidth="1"/>
  </cols>
  <sheetData>
    <row r="1" spans="1:13" x14ac:dyDescent="0.25">
      <c r="A1" s="7" t="s">
        <v>11</v>
      </c>
      <c r="B1" s="1"/>
      <c r="C1" s="1"/>
      <c r="D1" s="1"/>
      <c r="E1" s="1" t="s">
        <v>0</v>
      </c>
      <c r="F1" s="1" t="s">
        <v>1</v>
      </c>
      <c r="L1" s="8"/>
    </row>
    <row r="2" spans="1:13" x14ac:dyDescent="0.25">
      <c r="A2" s="9" t="s">
        <v>12</v>
      </c>
      <c r="B2" s="2"/>
      <c r="C2" s="2"/>
      <c r="D2" s="2"/>
      <c r="E2" s="2"/>
      <c r="F2" s="2"/>
      <c r="H2" s="10"/>
      <c r="I2" s="11"/>
      <c r="J2" s="11"/>
      <c r="K2" s="11"/>
      <c r="L2" s="11"/>
      <c r="M2" s="11"/>
    </row>
    <row r="3" spans="1:13" x14ac:dyDescent="0.25">
      <c r="A3" s="12" t="s">
        <v>13</v>
      </c>
      <c r="B3" s="3" t="s">
        <v>2</v>
      </c>
      <c r="C3" s="3" t="s">
        <v>3</v>
      </c>
      <c r="D3" s="3" t="s">
        <v>4</v>
      </c>
      <c r="E3" s="3" t="s">
        <v>5</v>
      </c>
      <c r="F3" s="3"/>
      <c r="H3" s="11"/>
      <c r="I3" s="10"/>
      <c r="J3" s="10"/>
      <c r="K3" s="10"/>
      <c r="L3" s="10"/>
      <c r="M3" s="10"/>
    </row>
    <row r="4" spans="1:13" x14ac:dyDescent="0.25">
      <c r="A4" s="9" t="s">
        <v>14</v>
      </c>
      <c r="B4" s="2"/>
      <c r="C4" s="2"/>
      <c r="D4" s="2"/>
      <c r="E4" s="2"/>
      <c r="F4" s="2"/>
      <c r="H4" s="11"/>
      <c r="I4" s="10"/>
      <c r="J4" s="10"/>
      <c r="K4" s="10"/>
      <c r="L4" s="10"/>
      <c r="M4" s="10"/>
    </row>
    <row r="5" spans="1:13" s="8" customFormat="1" x14ac:dyDescent="0.25">
      <c r="A5" s="13" t="s">
        <v>13</v>
      </c>
      <c r="B5" s="4" t="s">
        <v>6</v>
      </c>
      <c r="C5" s="4" t="s">
        <v>3</v>
      </c>
      <c r="D5" s="4" t="s">
        <v>7</v>
      </c>
      <c r="E5" s="197" t="s">
        <v>4</v>
      </c>
      <c r="F5" s="197" t="s">
        <v>2</v>
      </c>
      <c r="H5" s="11"/>
      <c r="I5" s="10"/>
      <c r="J5" s="10"/>
      <c r="K5" s="10"/>
      <c r="L5" s="10"/>
      <c r="M5" s="10"/>
    </row>
    <row r="6" spans="1:13" s="8" customFormat="1" x14ac:dyDescent="0.25">
      <c r="A6" s="13" t="s">
        <v>15</v>
      </c>
      <c r="B6" s="4" t="s">
        <v>8</v>
      </c>
      <c r="C6" s="4" t="s">
        <v>3</v>
      </c>
      <c r="D6" s="4" t="s">
        <v>9</v>
      </c>
      <c r="E6" s="197"/>
      <c r="F6" s="197"/>
      <c r="H6" s="11"/>
      <c r="I6" s="10"/>
      <c r="J6" s="10"/>
      <c r="K6" s="10"/>
      <c r="L6" s="10"/>
      <c r="M6" s="10"/>
    </row>
    <row r="7" spans="1:13" s="8" customFormat="1" x14ac:dyDescent="0.25">
      <c r="A7" s="13" t="s">
        <v>16</v>
      </c>
      <c r="B7" s="4" t="s">
        <v>28</v>
      </c>
      <c r="C7" s="4" t="s">
        <v>3</v>
      </c>
      <c r="D7" s="4" t="s">
        <v>29</v>
      </c>
      <c r="E7" s="197"/>
      <c r="F7" s="197"/>
      <c r="H7" s="11"/>
      <c r="I7" s="10"/>
      <c r="J7" s="10"/>
      <c r="K7" s="10"/>
      <c r="L7" s="10"/>
      <c r="M7" s="10"/>
    </row>
    <row r="8" spans="1:13" s="8" customFormat="1" x14ac:dyDescent="0.25">
      <c r="A8" s="13" t="s">
        <v>17</v>
      </c>
      <c r="B8" s="4" t="s">
        <v>30</v>
      </c>
      <c r="C8" s="4" t="s">
        <v>3</v>
      </c>
      <c r="D8" s="4" t="s">
        <v>10</v>
      </c>
      <c r="E8" s="197"/>
      <c r="F8" s="197"/>
    </row>
    <row r="9" spans="1:13" x14ac:dyDescent="0.25">
      <c r="A9" s="9" t="s">
        <v>18</v>
      </c>
      <c r="B9" s="2"/>
      <c r="C9" s="2"/>
      <c r="D9" s="2"/>
      <c r="E9" s="2"/>
      <c r="F9" s="2"/>
    </row>
    <row r="10" spans="1:13" x14ac:dyDescent="0.25">
      <c r="A10" s="12" t="s">
        <v>13</v>
      </c>
      <c r="B10" s="4" t="s">
        <v>30</v>
      </c>
      <c r="C10" s="4" t="s">
        <v>3</v>
      </c>
      <c r="D10" s="4" t="s">
        <v>2</v>
      </c>
      <c r="E10" s="198" t="s">
        <v>9</v>
      </c>
      <c r="F10" s="197" t="s">
        <v>28</v>
      </c>
    </row>
    <row r="11" spans="1:13" x14ac:dyDescent="0.25">
      <c r="A11" s="12" t="s">
        <v>15</v>
      </c>
      <c r="B11" s="4" t="s">
        <v>10</v>
      </c>
      <c r="C11" s="4" t="s">
        <v>3</v>
      </c>
      <c r="D11" s="4" t="s">
        <v>4</v>
      </c>
      <c r="E11" s="198"/>
      <c r="F11" s="197"/>
    </row>
    <row r="12" spans="1:13" x14ac:dyDescent="0.25">
      <c r="A12" s="12" t="s">
        <v>16</v>
      </c>
      <c r="B12" s="5" t="s">
        <v>29</v>
      </c>
      <c r="C12" s="5" t="s">
        <v>3</v>
      </c>
      <c r="D12" s="5" t="s">
        <v>6</v>
      </c>
      <c r="E12" s="198"/>
      <c r="F12" s="197"/>
    </row>
    <row r="13" spans="1:13" x14ac:dyDescent="0.25">
      <c r="A13" s="12" t="s">
        <v>17</v>
      </c>
      <c r="B13" s="4" t="s">
        <v>8</v>
      </c>
      <c r="C13" s="4" t="s">
        <v>3</v>
      </c>
      <c r="D13" s="4" t="s">
        <v>7</v>
      </c>
      <c r="E13" s="198"/>
      <c r="F13" s="197"/>
    </row>
    <row r="14" spans="1:13" x14ac:dyDescent="0.25">
      <c r="A14" s="9" t="s">
        <v>19</v>
      </c>
      <c r="B14" s="2"/>
      <c r="C14" s="2"/>
      <c r="D14" s="2"/>
      <c r="E14" s="2"/>
      <c r="F14" s="2"/>
    </row>
    <row r="15" spans="1:13" x14ac:dyDescent="0.25">
      <c r="A15" s="12" t="s">
        <v>13</v>
      </c>
      <c r="B15" s="4" t="s">
        <v>28</v>
      </c>
      <c r="C15" s="4" t="s">
        <v>3</v>
      </c>
      <c r="D15" s="4" t="s">
        <v>2</v>
      </c>
      <c r="E15" s="197" t="s">
        <v>29</v>
      </c>
      <c r="F15" s="197" t="s">
        <v>8</v>
      </c>
    </row>
    <row r="16" spans="1:13" x14ac:dyDescent="0.25">
      <c r="A16" s="12" t="s">
        <v>15</v>
      </c>
      <c r="B16" s="4" t="s">
        <v>30</v>
      </c>
      <c r="C16" s="4" t="s">
        <v>3</v>
      </c>
      <c r="D16" s="4" t="s">
        <v>7</v>
      </c>
      <c r="E16" s="197"/>
      <c r="F16" s="197"/>
    </row>
    <row r="17" spans="1:13" x14ac:dyDescent="0.25">
      <c r="A17" s="12" t="s">
        <v>16</v>
      </c>
      <c r="B17" s="4" t="s">
        <v>6</v>
      </c>
      <c r="C17" s="4" t="s">
        <v>3</v>
      </c>
      <c r="D17" s="4" t="s">
        <v>10</v>
      </c>
      <c r="E17" s="197"/>
      <c r="F17" s="197"/>
    </row>
    <row r="18" spans="1:13" x14ac:dyDescent="0.25">
      <c r="A18" s="12" t="s">
        <v>17</v>
      </c>
      <c r="B18" s="4" t="s">
        <v>9</v>
      </c>
      <c r="C18" s="4" t="s">
        <v>3</v>
      </c>
      <c r="D18" s="4" t="s">
        <v>4</v>
      </c>
      <c r="E18" s="197"/>
      <c r="F18" s="197"/>
    </row>
    <row r="19" spans="1:13" x14ac:dyDescent="0.25">
      <c r="A19" s="9" t="s">
        <v>20</v>
      </c>
      <c r="B19" s="2"/>
      <c r="C19" s="2"/>
      <c r="D19" s="2"/>
      <c r="E19" s="2"/>
      <c r="F19" s="2"/>
    </row>
    <row r="20" spans="1:13" x14ac:dyDescent="0.25">
      <c r="A20" s="12" t="s">
        <v>13</v>
      </c>
      <c r="B20" s="4" t="s">
        <v>28</v>
      </c>
      <c r="C20" s="4" t="s">
        <v>3</v>
      </c>
      <c r="D20" s="4" t="s">
        <v>7</v>
      </c>
      <c r="E20" s="197" t="s">
        <v>30</v>
      </c>
      <c r="F20" s="197" t="s">
        <v>10</v>
      </c>
    </row>
    <row r="21" spans="1:13" x14ac:dyDescent="0.25">
      <c r="A21" s="12" t="s">
        <v>15</v>
      </c>
      <c r="B21" s="4" t="s">
        <v>6</v>
      </c>
      <c r="C21" s="4" t="s">
        <v>3</v>
      </c>
      <c r="D21" s="4" t="s">
        <v>9</v>
      </c>
      <c r="E21" s="197"/>
      <c r="F21" s="197"/>
    </row>
    <row r="22" spans="1:13" x14ac:dyDescent="0.25">
      <c r="A22" s="12" t="s">
        <v>16</v>
      </c>
      <c r="B22" s="4" t="s">
        <v>29</v>
      </c>
      <c r="C22" s="4" t="s">
        <v>3</v>
      </c>
      <c r="D22" s="4" t="s">
        <v>4</v>
      </c>
      <c r="E22" s="197"/>
      <c r="F22" s="197"/>
    </row>
    <row r="23" spans="1:13" x14ac:dyDescent="0.25">
      <c r="A23" s="12" t="s">
        <v>17</v>
      </c>
      <c r="B23" s="4" t="s">
        <v>8</v>
      </c>
      <c r="C23" s="4" t="s">
        <v>3</v>
      </c>
      <c r="D23" s="4" t="s">
        <v>2</v>
      </c>
      <c r="E23" s="197"/>
      <c r="F23" s="197"/>
    </row>
    <row r="24" spans="1:13" x14ac:dyDescent="0.25">
      <c r="A24" s="9" t="s">
        <v>21</v>
      </c>
      <c r="B24" s="2"/>
      <c r="C24" s="2"/>
      <c r="D24" s="2"/>
      <c r="E24" s="2"/>
      <c r="F24" s="2"/>
    </row>
    <row r="25" spans="1:13" x14ac:dyDescent="0.25">
      <c r="A25" s="12" t="s">
        <v>13</v>
      </c>
      <c r="B25" s="5" t="s">
        <v>28</v>
      </c>
      <c r="C25" s="5" t="s">
        <v>3</v>
      </c>
      <c r="D25" s="5" t="s">
        <v>10</v>
      </c>
      <c r="E25" s="197" t="s">
        <v>7</v>
      </c>
      <c r="F25" s="197" t="s">
        <v>4</v>
      </c>
    </row>
    <row r="26" spans="1:13" x14ac:dyDescent="0.25">
      <c r="A26" s="12" t="s">
        <v>15</v>
      </c>
      <c r="B26" s="4" t="s">
        <v>30</v>
      </c>
      <c r="C26" s="4" t="s">
        <v>3</v>
      </c>
      <c r="D26" s="4" t="s">
        <v>9</v>
      </c>
      <c r="E26" s="197"/>
      <c r="F26" s="197"/>
      <c r="H26" s="10"/>
      <c r="I26" s="10"/>
      <c r="J26" s="10"/>
      <c r="K26" s="10"/>
      <c r="L26" s="10"/>
      <c r="M26" s="10"/>
    </row>
    <row r="27" spans="1:13" x14ac:dyDescent="0.25">
      <c r="A27" s="12" t="s">
        <v>16</v>
      </c>
      <c r="B27" s="4" t="s">
        <v>29</v>
      </c>
      <c r="C27" s="4" t="s">
        <v>3</v>
      </c>
      <c r="D27" s="4" t="s">
        <v>8</v>
      </c>
      <c r="E27" s="197"/>
      <c r="F27" s="197"/>
      <c r="H27" s="10"/>
      <c r="I27" s="10"/>
      <c r="J27" s="10"/>
      <c r="K27" s="10"/>
      <c r="L27" s="10"/>
      <c r="M27" s="10"/>
    </row>
    <row r="28" spans="1:13" x14ac:dyDescent="0.25">
      <c r="A28" s="12" t="s">
        <v>17</v>
      </c>
      <c r="B28" s="4" t="s">
        <v>6</v>
      </c>
      <c r="C28" s="4" t="s">
        <v>3</v>
      </c>
      <c r="D28" s="4" t="s">
        <v>2</v>
      </c>
      <c r="E28" s="197"/>
      <c r="F28" s="197"/>
      <c r="H28" s="10"/>
      <c r="I28" s="11"/>
      <c r="J28" s="11"/>
      <c r="K28" s="11"/>
      <c r="L28" s="11"/>
      <c r="M28" s="11"/>
    </row>
    <row r="29" spans="1:13" x14ac:dyDescent="0.25">
      <c r="A29" s="9" t="s">
        <v>22</v>
      </c>
      <c r="B29" s="2"/>
      <c r="C29" s="2"/>
      <c r="D29" s="2"/>
      <c r="E29" s="2"/>
      <c r="F29" s="2"/>
      <c r="H29" s="11"/>
      <c r="I29" s="10"/>
      <c r="J29" s="10"/>
      <c r="K29" s="10"/>
      <c r="L29" s="10"/>
      <c r="M29" s="10"/>
    </row>
    <row r="30" spans="1:13" x14ac:dyDescent="0.25">
      <c r="A30" s="12" t="s">
        <v>13</v>
      </c>
      <c r="B30" s="4" t="s">
        <v>30</v>
      </c>
      <c r="C30" s="4" t="s">
        <v>3</v>
      </c>
      <c r="D30" s="4" t="s">
        <v>29</v>
      </c>
      <c r="E30" s="197" t="s">
        <v>2</v>
      </c>
      <c r="F30" s="198" t="s">
        <v>6</v>
      </c>
      <c r="H30" s="11"/>
      <c r="I30" s="10"/>
      <c r="J30" s="10"/>
      <c r="K30" s="10"/>
      <c r="L30" s="10"/>
      <c r="M30" s="10"/>
    </row>
    <row r="31" spans="1:13" x14ac:dyDescent="0.25">
      <c r="A31" s="12" t="s">
        <v>15</v>
      </c>
      <c r="B31" s="4" t="s">
        <v>4</v>
      </c>
      <c r="C31" s="4" t="s">
        <v>3</v>
      </c>
      <c r="D31" s="4" t="s">
        <v>7</v>
      </c>
      <c r="E31" s="197"/>
      <c r="F31" s="198"/>
      <c r="H31" s="11"/>
      <c r="I31" s="10"/>
      <c r="J31" s="10"/>
      <c r="K31" s="10"/>
      <c r="L31" s="10"/>
      <c r="M31" s="10"/>
    </row>
    <row r="32" spans="1:13" x14ac:dyDescent="0.25">
      <c r="A32" s="12" t="s">
        <v>16</v>
      </c>
      <c r="B32" s="4" t="s">
        <v>10</v>
      </c>
      <c r="C32" s="4" t="s">
        <v>3</v>
      </c>
      <c r="D32" s="4" t="s">
        <v>8</v>
      </c>
      <c r="E32" s="197"/>
      <c r="F32" s="198"/>
      <c r="H32" s="11"/>
      <c r="I32" s="10"/>
      <c r="J32" s="10"/>
      <c r="K32" s="10"/>
      <c r="L32" s="10"/>
      <c r="M32" s="10"/>
    </row>
    <row r="33" spans="1:13" x14ac:dyDescent="0.25">
      <c r="A33" s="12" t="s">
        <v>17</v>
      </c>
      <c r="B33" s="4" t="s">
        <v>28</v>
      </c>
      <c r="C33" s="4" t="s">
        <v>3</v>
      </c>
      <c r="D33" s="4" t="s">
        <v>9</v>
      </c>
      <c r="E33" s="197"/>
      <c r="F33" s="198"/>
      <c r="H33" s="11"/>
      <c r="I33" s="10"/>
      <c r="J33" s="10"/>
      <c r="K33" s="10"/>
      <c r="L33" s="10"/>
      <c r="M33" s="10"/>
    </row>
    <row r="34" spans="1:13" x14ac:dyDescent="0.25">
      <c r="A34" s="14" t="s">
        <v>23</v>
      </c>
      <c r="B34" s="6"/>
      <c r="C34" s="6"/>
      <c r="D34" s="6"/>
      <c r="E34" s="6"/>
      <c r="F34" s="6"/>
      <c r="H34" s="10"/>
      <c r="I34" s="10"/>
      <c r="J34" s="10"/>
      <c r="K34" s="10"/>
      <c r="L34" s="10"/>
      <c r="M34" s="10"/>
    </row>
    <row r="35" spans="1:13" x14ac:dyDescent="0.25">
      <c r="A35" s="9" t="s">
        <v>13</v>
      </c>
      <c r="B35" s="4" t="s">
        <v>8</v>
      </c>
      <c r="C35" s="4" t="s">
        <v>3</v>
      </c>
      <c r="D35" s="4" t="s">
        <v>28</v>
      </c>
      <c r="E35" s="198" t="s">
        <v>6</v>
      </c>
      <c r="F35" s="197" t="s">
        <v>7</v>
      </c>
      <c r="H35" s="10"/>
      <c r="I35" s="11"/>
      <c r="J35" s="11"/>
      <c r="K35" s="11"/>
      <c r="L35" s="11"/>
      <c r="M35" s="11"/>
    </row>
    <row r="36" spans="1:13" x14ac:dyDescent="0.25">
      <c r="A36" s="9" t="s">
        <v>15</v>
      </c>
      <c r="B36" s="4" t="s">
        <v>30</v>
      </c>
      <c r="C36" s="4" t="s">
        <v>3</v>
      </c>
      <c r="D36" s="4" t="s">
        <v>4</v>
      </c>
      <c r="E36" s="198"/>
      <c r="F36" s="197"/>
      <c r="H36" s="11"/>
      <c r="I36" s="10"/>
      <c r="J36" s="10"/>
      <c r="K36" s="10"/>
      <c r="L36" s="10"/>
      <c r="M36" s="10"/>
    </row>
    <row r="37" spans="1:13" x14ac:dyDescent="0.25">
      <c r="A37" s="9" t="s">
        <v>16</v>
      </c>
      <c r="B37" s="4" t="s">
        <v>29</v>
      </c>
      <c r="C37" s="4" t="s">
        <v>3</v>
      </c>
      <c r="D37" s="4" t="s">
        <v>9</v>
      </c>
      <c r="E37" s="198"/>
      <c r="F37" s="197"/>
      <c r="H37" s="11"/>
      <c r="I37" s="10"/>
      <c r="J37" s="10"/>
      <c r="K37" s="10"/>
      <c r="L37" s="10"/>
      <c r="M37" s="10"/>
    </row>
    <row r="38" spans="1:13" x14ac:dyDescent="0.25">
      <c r="A38" s="9" t="s">
        <v>17</v>
      </c>
      <c r="B38" s="4" t="s">
        <v>10</v>
      </c>
      <c r="C38" s="4" t="s">
        <v>3</v>
      </c>
      <c r="D38" s="4" t="s">
        <v>2</v>
      </c>
      <c r="E38" s="198"/>
      <c r="F38" s="197"/>
      <c r="H38" s="11"/>
      <c r="I38" s="10"/>
      <c r="J38" s="10"/>
      <c r="K38" s="10"/>
      <c r="L38" s="10"/>
      <c r="M38" s="10"/>
    </row>
    <row r="39" spans="1:13" x14ac:dyDescent="0.25">
      <c r="A39" s="15" t="s">
        <v>24</v>
      </c>
      <c r="B39" s="6"/>
      <c r="C39" s="6"/>
      <c r="D39" s="6"/>
      <c r="E39" s="6"/>
      <c r="F39" s="6"/>
      <c r="H39" s="11"/>
      <c r="I39" s="10"/>
      <c r="J39" s="10"/>
      <c r="K39" s="10"/>
      <c r="L39" s="10"/>
      <c r="M39" s="10"/>
    </row>
    <row r="40" spans="1:13" x14ac:dyDescent="0.25">
      <c r="A40" s="9" t="s">
        <v>13</v>
      </c>
      <c r="B40" s="5" t="s">
        <v>30</v>
      </c>
      <c r="C40" s="5" t="s">
        <v>3</v>
      </c>
      <c r="D40" s="5" t="s">
        <v>8</v>
      </c>
      <c r="E40" s="198" t="s">
        <v>9</v>
      </c>
      <c r="F40" s="197" t="s">
        <v>28</v>
      </c>
      <c r="H40" s="11"/>
      <c r="I40" s="10"/>
      <c r="J40" s="10"/>
      <c r="K40" s="10"/>
      <c r="L40" s="10"/>
      <c r="M40" s="10"/>
    </row>
    <row r="41" spans="1:13" x14ac:dyDescent="0.25">
      <c r="A41" s="9" t="s">
        <v>15</v>
      </c>
      <c r="B41" s="4" t="s">
        <v>6</v>
      </c>
      <c r="C41" s="4" t="s">
        <v>3</v>
      </c>
      <c r="D41" s="4" t="s">
        <v>4</v>
      </c>
      <c r="E41" s="198"/>
      <c r="F41" s="197"/>
      <c r="H41" s="10"/>
      <c r="I41" s="10"/>
      <c r="J41" s="10"/>
      <c r="K41" s="10"/>
      <c r="L41" s="10"/>
      <c r="M41" s="10"/>
    </row>
    <row r="42" spans="1:13" x14ac:dyDescent="0.25">
      <c r="A42" s="9" t="s">
        <v>16</v>
      </c>
      <c r="B42" s="4" t="s">
        <v>29</v>
      </c>
      <c r="C42" s="4" t="s">
        <v>3</v>
      </c>
      <c r="D42" s="4" t="s">
        <v>10</v>
      </c>
      <c r="E42" s="198"/>
      <c r="F42" s="197"/>
      <c r="H42" s="10"/>
      <c r="I42" s="10"/>
      <c r="J42" s="10"/>
      <c r="K42" s="10"/>
      <c r="L42" s="10"/>
      <c r="M42" s="10"/>
    </row>
    <row r="43" spans="1:13" x14ac:dyDescent="0.25">
      <c r="A43" s="9" t="s">
        <v>17</v>
      </c>
      <c r="B43" s="4" t="s">
        <v>2</v>
      </c>
      <c r="C43" s="4" t="s">
        <v>3</v>
      </c>
      <c r="D43" s="4" t="s">
        <v>7</v>
      </c>
      <c r="E43" s="198"/>
      <c r="F43" s="197"/>
      <c r="H43" s="10"/>
      <c r="I43" s="10"/>
      <c r="J43" s="10"/>
      <c r="K43" s="10"/>
      <c r="L43" s="199"/>
      <c r="M43" s="10"/>
    </row>
    <row r="44" spans="1:13" x14ac:dyDescent="0.25">
      <c r="A44" s="15" t="s">
        <v>25</v>
      </c>
      <c r="B44" s="6"/>
      <c r="C44" s="6"/>
      <c r="D44" s="6"/>
      <c r="E44" s="6"/>
      <c r="F44" s="6"/>
      <c r="H44" s="10"/>
      <c r="I44" s="10"/>
      <c r="J44" s="10"/>
      <c r="K44" s="10"/>
      <c r="L44" s="199"/>
      <c r="M44" s="10"/>
    </row>
    <row r="45" spans="1:13" x14ac:dyDescent="0.25">
      <c r="A45" s="9" t="s">
        <v>13</v>
      </c>
      <c r="B45" s="4" t="s">
        <v>28</v>
      </c>
      <c r="C45" s="4" t="s">
        <v>3</v>
      </c>
      <c r="D45" s="4" t="s">
        <v>4</v>
      </c>
      <c r="E45" s="197" t="s">
        <v>8</v>
      </c>
      <c r="F45" s="197" t="s">
        <v>29</v>
      </c>
      <c r="H45" s="10"/>
      <c r="I45" s="10"/>
      <c r="J45" s="10"/>
      <c r="K45" s="10"/>
      <c r="L45" s="199"/>
      <c r="M45" s="10"/>
    </row>
    <row r="46" spans="1:13" x14ac:dyDescent="0.25">
      <c r="A46" s="9" t="s">
        <v>15</v>
      </c>
      <c r="B46" s="4" t="s">
        <v>30</v>
      </c>
      <c r="C46" s="4" t="s">
        <v>3</v>
      </c>
      <c r="D46" s="4" t="s">
        <v>6</v>
      </c>
      <c r="E46" s="197"/>
      <c r="F46" s="197"/>
      <c r="H46" s="10"/>
      <c r="I46" s="10"/>
      <c r="J46" s="10"/>
      <c r="K46" s="10"/>
      <c r="L46" s="199"/>
      <c r="M46" s="10"/>
    </row>
    <row r="47" spans="1:13" x14ac:dyDescent="0.25">
      <c r="A47" s="9" t="s">
        <v>16</v>
      </c>
      <c r="B47" s="4" t="s">
        <v>2</v>
      </c>
      <c r="C47" s="4" t="s">
        <v>3</v>
      </c>
      <c r="D47" s="4" t="s">
        <v>9</v>
      </c>
      <c r="E47" s="197"/>
      <c r="F47" s="197"/>
      <c r="H47" s="10"/>
      <c r="I47" s="10"/>
      <c r="J47" s="10"/>
      <c r="K47" s="10"/>
      <c r="L47" s="10"/>
      <c r="M47" s="10"/>
    </row>
    <row r="48" spans="1:13" x14ac:dyDescent="0.25">
      <c r="A48" s="9" t="s">
        <v>17</v>
      </c>
      <c r="B48" s="4" t="s">
        <v>10</v>
      </c>
      <c r="C48" s="4" t="s">
        <v>3</v>
      </c>
      <c r="D48" s="4" t="s">
        <v>7</v>
      </c>
      <c r="E48" s="197"/>
      <c r="F48" s="197"/>
      <c r="H48" s="10"/>
      <c r="I48" s="10"/>
      <c r="J48" s="10"/>
      <c r="K48" s="10"/>
      <c r="L48" s="10"/>
      <c r="M48" s="10"/>
    </row>
    <row r="49" spans="1:13" x14ac:dyDescent="0.25">
      <c r="A49" s="15" t="s">
        <v>26</v>
      </c>
      <c r="B49" s="6"/>
      <c r="C49" s="6"/>
      <c r="D49" s="6"/>
      <c r="E49" s="6"/>
      <c r="F49" s="6"/>
      <c r="H49" s="10"/>
      <c r="I49" s="10"/>
      <c r="J49" s="10"/>
      <c r="K49" s="10"/>
      <c r="L49" s="10"/>
      <c r="M49" s="10"/>
    </row>
    <row r="50" spans="1:13" x14ac:dyDescent="0.25">
      <c r="A50" s="9" t="s">
        <v>13</v>
      </c>
      <c r="B50" s="4" t="s">
        <v>28</v>
      </c>
      <c r="C50" s="4" t="s">
        <v>3</v>
      </c>
      <c r="D50" s="4" t="s">
        <v>6</v>
      </c>
      <c r="E50" s="197" t="s">
        <v>10</v>
      </c>
      <c r="F50" s="197" t="s">
        <v>30</v>
      </c>
      <c r="I50" s="10"/>
      <c r="J50" s="10"/>
      <c r="K50" s="10"/>
      <c r="L50" s="10"/>
      <c r="M50" s="10"/>
    </row>
    <row r="51" spans="1:13" x14ac:dyDescent="0.25">
      <c r="A51" s="9" t="s">
        <v>15</v>
      </c>
      <c r="B51" s="4" t="s">
        <v>8</v>
      </c>
      <c r="C51" s="4" t="s">
        <v>3</v>
      </c>
      <c r="D51" s="4" t="s">
        <v>4</v>
      </c>
      <c r="E51" s="197"/>
      <c r="F51" s="197"/>
      <c r="I51" s="10"/>
      <c r="J51" s="10"/>
      <c r="K51" s="10"/>
      <c r="L51" s="10"/>
      <c r="M51" s="10"/>
    </row>
    <row r="52" spans="1:13" x14ac:dyDescent="0.25">
      <c r="A52" s="9" t="s">
        <v>16</v>
      </c>
      <c r="B52" s="5" t="s">
        <v>9</v>
      </c>
      <c r="C52" s="5" t="s">
        <v>3</v>
      </c>
      <c r="D52" s="5" t="s">
        <v>7</v>
      </c>
      <c r="E52" s="197"/>
      <c r="F52" s="197"/>
      <c r="I52" s="10"/>
      <c r="J52" s="10"/>
      <c r="K52" s="10"/>
      <c r="L52" s="10"/>
      <c r="M52" s="10"/>
    </row>
    <row r="53" spans="1:13" x14ac:dyDescent="0.25">
      <c r="A53" s="9" t="s">
        <v>17</v>
      </c>
      <c r="B53" s="4" t="s">
        <v>29</v>
      </c>
      <c r="C53" s="4" t="s">
        <v>3</v>
      </c>
      <c r="D53" s="4" t="s">
        <v>2</v>
      </c>
      <c r="E53" s="197"/>
      <c r="F53" s="197"/>
      <c r="I53" s="10"/>
      <c r="J53" s="10"/>
      <c r="K53" s="10"/>
      <c r="L53" s="10"/>
      <c r="M53" s="10"/>
    </row>
    <row r="54" spans="1:13" x14ac:dyDescent="0.25">
      <c r="A54" s="15" t="s">
        <v>27</v>
      </c>
      <c r="B54" s="6"/>
      <c r="C54" s="6"/>
      <c r="D54" s="6"/>
      <c r="E54" s="6"/>
      <c r="F54" s="6"/>
    </row>
    <row r="55" spans="1:13" x14ac:dyDescent="0.25">
      <c r="A55" s="9" t="s">
        <v>13</v>
      </c>
      <c r="B55" s="4" t="s">
        <v>29</v>
      </c>
      <c r="C55" s="4" t="s">
        <v>3</v>
      </c>
      <c r="D55" s="4" t="s">
        <v>7</v>
      </c>
      <c r="E55" s="197" t="s">
        <v>4</v>
      </c>
      <c r="F55" s="197" t="s">
        <v>2</v>
      </c>
    </row>
    <row r="56" spans="1:13" x14ac:dyDescent="0.25">
      <c r="A56" s="9" t="s">
        <v>15</v>
      </c>
      <c r="B56" s="4" t="s">
        <v>10</v>
      </c>
      <c r="C56" s="4" t="s">
        <v>3</v>
      </c>
      <c r="D56" s="4" t="s">
        <v>9</v>
      </c>
      <c r="E56" s="197"/>
      <c r="F56" s="197"/>
    </row>
    <row r="57" spans="1:13" x14ac:dyDescent="0.25">
      <c r="A57" s="9" t="s">
        <v>16</v>
      </c>
      <c r="B57" s="4" t="s">
        <v>6</v>
      </c>
      <c r="C57" s="4" t="s">
        <v>3</v>
      </c>
      <c r="D57" s="4" t="s">
        <v>8</v>
      </c>
      <c r="E57" s="197"/>
      <c r="F57" s="197"/>
    </row>
    <row r="58" spans="1:13" x14ac:dyDescent="0.25">
      <c r="A58" s="9" t="s">
        <v>17</v>
      </c>
      <c r="B58" s="4" t="s">
        <v>30</v>
      </c>
      <c r="C58" s="4" t="s">
        <v>3</v>
      </c>
      <c r="D58" s="4" t="s">
        <v>28</v>
      </c>
      <c r="E58" s="197"/>
      <c r="F58" s="197"/>
    </row>
    <row r="61" spans="1:13" x14ac:dyDescent="0.25">
      <c r="B61" s="17"/>
      <c r="C61" s="17"/>
    </row>
    <row r="62" spans="1:13" x14ac:dyDescent="0.25">
      <c r="B62" s="11"/>
      <c r="C62" s="19"/>
    </row>
    <row r="63" spans="1:13" x14ac:dyDescent="0.25">
      <c r="B63" s="11"/>
      <c r="C63" s="19"/>
    </row>
    <row r="64" spans="1:13" x14ac:dyDescent="0.25">
      <c r="B64" s="11"/>
      <c r="C64" s="19"/>
    </row>
    <row r="65" spans="2:3" customFormat="1" x14ac:dyDescent="0.25">
      <c r="B65" s="11"/>
      <c r="C65" s="19"/>
    </row>
    <row r="66" spans="2:3" customFormat="1" x14ac:dyDescent="0.25">
      <c r="B66" s="11"/>
      <c r="C66" s="19"/>
    </row>
    <row r="67" spans="2:3" customFormat="1" x14ac:dyDescent="0.25">
      <c r="B67" s="11"/>
      <c r="C67" s="19"/>
    </row>
    <row r="68" spans="2:3" customFormat="1" x14ac:dyDescent="0.25">
      <c r="B68" s="11"/>
      <c r="C68" s="19"/>
    </row>
    <row r="69" spans="2:3" customFormat="1" x14ac:dyDescent="0.25">
      <c r="B69" s="11"/>
      <c r="C69" s="19"/>
    </row>
    <row r="70" spans="2:3" customFormat="1" x14ac:dyDescent="0.25">
      <c r="B70" s="11"/>
      <c r="C70" s="19"/>
    </row>
    <row r="71" spans="2:3" customFormat="1" x14ac:dyDescent="0.25">
      <c r="B71" s="11"/>
      <c r="C71" s="19"/>
    </row>
    <row r="72" spans="2:3" customFormat="1" x14ac:dyDescent="0.25">
      <c r="B72" s="17"/>
      <c r="C72" s="17"/>
    </row>
  </sheetData>
  <mergeCells count="23">
    <mergeCell ref="E55:E58"/>
    <mergeCell ref="F30:F33"/>
    <mergeCell ref="E35:E38"/>
    <mergeCell ref="E40:E43"/>
    <mergeCell ref="E45:E48"/>
    <mergeCell ref="F55:F58"/>
    <mergeCell ref="F35:F38"/>
    <mergeCell ref="F40:F43"/>
    <mergeCell ref="L43:L46"/>
    <mergeCell ref="F45:F48"/>
    <mergeCell ref="E50:E53"/>
    <mergeCell ref="E25:E28"/>
    <mergeCell ref="E30:E33"/>
    <mergeCell ref="F25:F28"/>
    <mergeCell ref="F50:F53"/>
    <mergeCell ref="E5:E8"/>
    <mergeCell ref="F5:F8"/>
    <mergeCell ref="F10:F13"/>
    <mergeCell ref="F15:F18"/>
    <mergeCell ref="F20:F23"/>
    <mergeCell ref="E10:E13"/>
    <mergeCell ref="E15:E18"/>
    <mergeCell ref="E20:E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topLeftCell="A34" workbookViewId="0">
      <selection activeCell="A49" sqref="A1:A1048576"/>
    </sheetView>
  </sheetViews>
  <sheetFormatPr defaultRowHeight="24.95" customHeight="1" x14ac:dyDescent="0.3"/>
  <cols>
    <col min="1" max="1" width="27.28515625" style="23" customWidth="1"/>
    <col min="3" max="3" width="18" customWidth="1"/>
  </cols>
  <sheetData>
    <row r="1" spans="1:3" ht="24.95" customHeight="1" x14ac:dyDescent="0.3">
      <c r="A1" s="47" t="s">
        <v>28</v>
      </c>
      <c r="B1" s="20">
        <v>1509</v>
      </c>
    </row>
    <row r="2" spans="1:3" ht="24.95" customHeight="1" x14ac:dyDescent="0.3">
      <c r="A2" s="23" t="s">
        <v>31</v>
      </c>
      <c r="B2">
        <v>402</v>
      </c>
    </row>
    <row r="3" spans="1:3" ht="24.95" customHeight="1" x14ac:dyDescent="0.3">
      <c r="A3" s="23" t="s">
        <v>32</v>
      </c>
      <c r="B3">
        <v>385</v>
      </c>
    </row>
    <row r="4" spans="1:3" ht="24.95" customHeight="1" x14ac:dyDescent="0.3">
      <c r="A4" s="23" t="s">
        <v>33</v>
      </c>
      <c r="B4">
        <v>379</v>
      </c>
    </row>
    <row r="5" spans="1:3" ht="24.95" customHeight="1" x14ac:dyDescent="0.3">
      <c r="A5" s="23" t="s">
        <v>34</v>
      </c>
      <c r="B5">
        <v>343</v>
      </c>
    </row>
    <row r="6" spans="1:3" ht="24.95" customHeight="1" x14ac:dyDescent="0.3">
      <c r="A6" s="23" t="s">
        <v>35</v>
      </c>
      <c r="B6">
        <v>313</v>
      </c>
    </row>
    <row r="7" spans="1:3" ht="24.95" customHeight="1" x14ac:dyDescent="0.3">
      <c r="A7" s="23" t="s">
        <v>36</v>
      </c>
      <c r="B7">
        <v>269</v>
      </c>
    </row>
    <row r="9" spans="1:3" ht="24.95" customHeight="1" x14ac:dyDescent="0.3">
      <c r="A9" s="22" t="s">
        <v>7</v>
      </c>
      <c r="B9" s="20">
        <v>1489</v>
      </c>
      <c r="C9" t="s">
        <v>136</v>
      </c>
    </row>
    <row r="10" spans="1:3" ht="24.95" customHeight="1" x14ac:dyDescent="0.3">
      <c r="A10" s="23" t="s">
        <v>72</v>
      </c>
      <c r="B10">
        <v>524</v>
      </c>
    </row>
    <row r="11" spans="1:3" ht="24.95" customHeight="1" x14ac:dyDescent="0.3">
      <c r="A11" s="23" t="s">
        <v>73</v>
      </c>
      <c r="B11">
        <v>408</v>
      </c>
    </row>
    <row r="12" spans="1:3" ht="24.95" customHeight="1" x14ac:dyDescent="0.3">
      <c r="A12" s="23" t="s">
        <v>74</v>
      </c>
      <c r="B12">
        <v>308</v>
      </c>
    </row>
    <row r="13" spans="1:3" ht="24.95" customHeight="1" x14ac:dyDescent="0.3">
      <c r="A13" s="23" t="s">
        <v>75</v>
      </c>
      <c r="B13">
        <v>249</v>
      </c>
    </row>
    <row r="17" spans="1:2" ht="24.95" customHeight="1" x14ac:dyDescent="0.3">
      <c r="A17" s="47" t="s">
        <v>6</v>
      </c>
      <c r="B17" s="20">
        <v>1485</v>
      </c>
    </row>
    <row r="18" spans="1:2" ht="24.95" customHeight="1" x14ac:dyDescent="0.3">
      <c r="A18" s="23" t="s">
        <v>76</v>
      </c>
      <c r="B18">
        <v>484</v>
      </c>
    </row>
    <row r="19" spans="1:2" ht="24.95" customHeight="1" x14ac:dyDescent="0.3">
      <c r="A19" s="23" t="s">
        <v>77</v>
      </c>
      <c r="B19">
        <v>470</v>
      </c>
    </row>
    <row r="20" spans="1:2" ht="24.95" customHeight="1" x14ac:dyDescent="0.3">
      <c r="A20" s="23" t="s">
        <v>78</v>
      </c>
      <c r="B20">
        <v>314</v>
      </c>
    </row>
    <row r="21" spans="1:2" ht="24.95" customHeight="1" x14ac:dyDescent="0.3">
      <c r="A21" s="23" t="s">
        <v>79</v>
      </c>
      <c r="B21">
        <v>217</v>
      </c>
    </row>
    <row r="22" spans="1:2" ht="24.95" customHeight="1" x14ac:dyDescent="0.3">
      <c r="A22" s="23" t="s">
        <v>80</v>
      </c>
      <c r="B22">
        <v>166</v>
      </c>
    </row>
    <row r="23" spans="1:2" ht="24.95" customHeight="1" x14ac:dyDescent="0.3">
      <c r="A23" s="23" t="s">
        <v>81</v>
      </c>
      <c r="B23">
        <v>125</v>
      </c>
    </row>
    <row r="25" spans="1:2" ht="24.95" customHeight="1" x14ac:dyDescent="0.3">
      <c r="A25" s="47" t="s">
        <v>10</v>
      </c>
      <c r="B25" s="20">
        <v>1412</v>
      </c>
    </row>
    <row r="26" spans="1:2" ht="24.95" customHeight="1" x14ac:dyDescent="0.3">
      <c r="A26" s="23" t="s">
        <v>68</v>
      </c>
      <c r="B26">
        <v>395</v>
      </c>
    </row>
    <row r="27" spans="1:2" ht="24.95" customHeight="1" x14ac:dyDescent="0.3">
      <c r="A27" s="23" t="s">
        <v>67</v>
      </c>
      <c r="B27">
        <v>392</v>
      </c>
    </row>
    <row r="28" spans="1:2" ht="24.95" customHeight="1" x14ac:dyDescent="0.3">
      <c r="A28" s="23" t="s">
        <v>69</v>
      </c>
      <c r="B28">
        <v>330</v>
      </c>
    </row>
    <row r="29" spans="1:2" ht="24.95" customHeight="1" x14ac:dyDescent="0.3">
      <c r="A29" s="23" t="s">
        <v>70</v>
      </c>
      <c r="B29">
        <v>295</v>
      </c>
    </row>
    <row r="30" spans="1:2" ht="24.95" customHeight="1" x14ac:dyDescent="0.3">
      <c r="A30" s="23" t="s">
        <v>71</v>
      </c>
      <c r="B30">
        <v>278</v>
      </c>
    </row>
    <row r="33" spans="1:2" ht="24.95" customHeight="1" x14ac:dyDescent="0.3">
      <c r="A33" s="47" t="s">
        <v>29</v>
      </c>
      <c r="B33" s="20">
        <v>1284</v>
      </c>
    </row>
    <row r="34" spans="1:2" ht="24.95" customHeight="1" x14ac:dyDescent="0.3">
      <c r="A34" s="23" t="s">
        <v>61</v>
      </c>
      <c r="B34">
        <v>341</v>
      </c>
    </row>
    <row r="35" spans="1:2" ht="24.95" customHeight="1" x14ac:dyDescent="0.3">
      <c r="A35" s="23" t="s">
        <v>62</v>
      </c>
      <c r="B35">
        <v>336</v>
      </c>
    </row>
    <row r="36" spans="1:2" ht="24.95" customHeight="1" x14ac:dyDescent="0.3">
      <c r="A36" s="23" t="s">
        <v>63</v>
      </c>
      <c r="B36">
        <v>325</v>
      </c>
    </row>
    <row r="37" spans="1:2" ht="24.95" customHeight="1" x14ac:dyDescent="0.3">
      <c r="A37" s="23" t="s">
        <v>65</v>
      </c>
      <c r="B37">
        <v>282</v>
      </c>
    </row>
    <row r="38" spans="1:2" ht="24.95" customHeight="1" x14ac:dyDescent="0.3">
      <c r="A38" s="23" t="s">
        <v>64</v>
      </c>
      <c r="B38">
        <v>277</v>
      </c>
    </row>
    <row r="39" spans="1:2" ht="24.95" customHeight="1" x14ac:dyDescent="0.3">
      <c r="A39" s="23" t="s">
        <v>66</v>
      </c>
      <c r="B39">
        <v>204</v>
      </c>
    </row>
    <row r="41" spans="1:2" ht="24.95" customHeight="1" x14ac:dyDescent="0.3">
      <c r="A41" s="47" t="s">
        <v>8</v>
      </c>
      <c r="B41" s="20">
        <v>1223</v>
      </c>
    </row>
    <row r="42" spans="1:2" ht="24.95" customHeight="1" x14ac:dyDescent="0.3">
      <c r="A42" s="21" t="s">
        <v>42</v>
      </c>
      <c r="B42">
        <v>333</v>
      </c>
    </row>
    <row r="43" spans="1:2" ht="24.95" customHeight="1" x14ac:dyDescent="0.3">
      <c r="A43" s="21" t="s">
        <v>43</v>
      </c>
      <c r="B43">
        <v>325</v>
      </c>
    </row>
    <row r="44" spans="1:2" ht="24.95" customHeight="1" x14ac:dyDescent="0.3">
      <c r="A44" s="21" t="s">
        <v>44</v>
      </c>
      <c r="B44">
        <v>287</v>
      </c>
    </row>
    <row r="45" spans="1:2" ht="24.95" customHeight="1" x14ac:dyDescent="0.3">
      <c r="A45" s="21" t="s">
        <v>45</v>
      </c>
      <c r="B45">
        <v>278</v>
      </c>
    </row>
    <row r="46" spans="1:2" ht="24.95" customHeight="1" x14ac:dyDescent="0.3">
      <c r="A46" s="21" t="s">
        <v>82</v>
      </c>
      <c r="B46">
        <v>256</v>
      </c>
    </row>
    <row r="47" spans="1:2" ht="24.95" customHeight="1" x14ac:dyDescent="0.3">
      <c r="A47" s="21" t="s">
        <v>46</v>
      </c>
      <c r="B47">
        <v>98</v>
      </c>
    </row>
    <row r="49" spans="1:2" ht="24.95" customHeight="1" x14ac:dyDescent="0.3">
      <c r="A49" s="22" t="s">
        <v>4</v>
      </c>
      <c r="B49" s="20">
        <v>1218</v>
      </c>
    </row>
    <row r="50" spans="1:2" ht="24.95" customHeight="1" x14ac:dyDescent="0.3">
      <c r="A50" s="21" t="s">
        <v>47</v>
      </c>
      <c r="B50">
        <v>363</v>
      </c>
    </row>
    <row r="51" spans="1:2" ht="24.95" customHeight="1" x14ac:dyDescent="0.3">
      <c r="A51" s="21" t="s">
        <v>48</v>
      </c>
      <c r="B51">
        <v>351</v>
      </c>
    </row>
    <row r="52" spans="1:2" ht="24.95" customHeight="1" x14ac:dyDescent="0.3">
      <c r="A52" s="21" t="s">
        <v>49</v>
      </c>
      <c r="B52">
        <v>315</v>
      </c>
    </row>
    <row r="53" spans="1:2" ht="24.95" customHeight="1" x14ac:dyDescent="0.3">
      <c r="A53" s="21" t="s">
        <v>50</v>
      </c>
      <c r="B53">
        <v>189</v>
      </c>
    </row>
    <row r="54" spans="1:2" ht="24.95" customHeight="1" x14ac:dyDescent="0.3">
      <c r="A54" s="21" t="s">
        <v>51</v>
      </c>
      <c r="B54">
        <v>149</v>
      </c>
    </row>
    <row r="57" spans="1:2" ht="24.95" customHeight="1" x14ac:dyDescent="0.3">
      <c r="A57" s="47" t="s">
        <v>9</v>
      </c>
      <c r="B57" s="20">
        <v>1132</v>
      </c>
    </row>
    <row r="58" spans="1:2" ht="24.95" customHeight="1" x14ac:dyDescent="0.3">
      <c r="A58" s="23" t="s">
        <v>38</v>
      </c>
      <c r="B58">
        <v>334</v>
      </c>
    </row>
    <row r="59" spans="1:2" ht="24.95" customHeight="1" x14ac:dyDescent="0.3">
      <c r="A59" s="23" t="s">
        <v>37</v>
      </c>
      <c r="B59">
        <v>333</v>
      </c>
    </row>
    <row r="60" spans="1:2" ht="24.95" customHeight="1" x14ac:dyDescent="0.3">
      <c r="A60" s="23" t="s">
        <v>40</v>
      </c>
      <c r="B60">
        <v>263</v>
      </c>
    </row>
    <row r="61" spans="1:2" ht="24.95" customHeight="1" x14ac:dyDescent="0.3">
      <c r="A61" s="23" t="s">
        <v>39</v>
      </c>
      <c r="B61">
        <v>202</v>
      </c>
    </row>
    <row r="62" spans="1:2" ht="24.95" customHeight="1" x14ac:dyDescent="0.3">
      <c r="A62" s="23" t="s">
        <v>41</v>
      </c>
      <c r="B62">
        <v>160</v>
      </c>
    </row>
    <row r="65" spans="1:2" ht="24.95" customHeight="1" x14ac:dyDescent="0.3">
      <c r="A65" s="22" t="s">
        <v>2</v>
      </c>
      <c r="B65" s="24">
        <v>992</v>
      </c>
    </row>
    <row r="66" spans="1:2" ht="24.95" customHeight="1" x14ac:dyDescent="0.3">
      <c r="A66" s="21" t="s">
        <v>52</v>
      </c>
      <c r="B66">
        <v>304</v>
      </c>
    </row>
    <row r="67" spans="1:2" ht="24.95" customHeight="1" x14ac:dyDescent="0.3">
      <c r="A67" s="21" t="s">
        <v>53</v>
      </c>
      <c r="B67">
        <v>241</v>
      </c>
    </row>
    <row r="68" spans="1:2" ht="24.95" customHeight="1" x14ac:dyDescent="0.3">
      <c r="A68" s="21" t="s">
        <v>54</v>
      </c>
      <c r="B68">
        <v>229</v>
      </c>
    </row>
    <row r="69" spans="1:2" ht="24.95" customHeight="1" x14ac:dyDescent="0.3">
      <c r="A69" s="21" t="s">
        <v>55</v>
      </c>
      <c r="B69">
        <v>218</v>
      </c>
    </row>
    <row r="70" spans="1:2" ht="24.95" customHeight="1" x14ac:dyDescent="0.3">
      <c r="A70" s="21" t="s">
        <v>56</v>
      </c>
      <c r="B70">
        <v>123</v>
      </c>
    </row>
    <row r="71" spans="1:2" ht="24.95" customHeight="1" x14ac:dyDescent="0.3">
      <c r="A71" s="21"/>
    </row>
    <row r="72" spans="1:2" ht="24.95" customHeight="1" x14ac:dyDescent="0.3">
      <c r="A72" s="47" t="s">
        <v>30</v>
      </c>
      <c r="B72" s="20">
        <v>824</v>
      </c>
    </row>
    <row r="73" spans="1:2" ht="24.95" customHeight="1" x14ac:dyDescent="0.3">
      <c r="A73" s="21" t="s">
        <v>57</v>
      </c>
      <c r="B73">
        <v>293</v>
      </c>
    </row>
    <row r="74" spans="1:2" ht="24.95" customHeight="1" x14ac:dyDescent="0.3">
      <c r="A74" s="21" t="s">
        <v>58</v>
      </c>
      <c r="B74">
        <v>230</v>
      </c>
    </row>
    <row r="75" spans="1:2" ht="24.95" customHeight="1" x14ac:dyDescent="0.3">
      <c r="A75" s="21" t="s">
        <v>59</v>
      </c>
      <c r="B75">
        <v>151</v>
      </c>
    </row>
    <row r="76" spans="1:2" ht="24.95" customHeight="1" x14ac:dyDescent="0.3">
      <c r="A76" s="21" t="s">
        <v>60</v>
      </c>
      <c r="B76">
        <v>150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9"/>
  <sheetViews>
    <sheetView topLeftCell="A18" workbookViewId="0">
      <selection activeCell="K385" sqref="K385"/>
    </sheetView>
  </sheetViews>
  <sheetFormatPr defaultRowHeight="24.95" customHeight="1" x14ac:dyDescent="0.3"/>
  <cols>
    <col min="1" max="1" width="25.7109375" style="31" customWidth="1"/>
    <col min="2" max="8" width="12.140625" style="57" customWidth="1"/>
    <col min="9" max="9" width="12.140625" style="31" customWidth="1"/>
    <col min="10" max="16384" width="9.140625" style="31"/>
  </cols>
  <sheetData>
    <row r="1" spans="1:15" ht="51.75" customHeight="1" x14ac:dyDescent="0.3">
      <c r="A1" s="181" t="s">
        <v>87</v>
      </c>
      <c r="B1" s="48" t="s">
        <v>47</v>
      </c>
      <c r="C1" s="48" t="s">
        <v>48</v>
      </c>
      <c r="D1" s="48" t="s">
        <v>49</v>
      </c>
      <c r="E1" s="49" t="s">
        <v>50</v>
      </c>
      <c r="F1" s="50" t="s">
        <v>51</v>
      </c>
      <c r="G1" s="48"/>
      <c r="H1" s="49"/>
      <c r="I1" s="35" t="s">
        <v>83</v>
      </c>
    </row>
    <row r="2" spans="1:15" ht="24.95" customHeight="1" x14ac:dyDescent="0.3">
      <c r="A2" s="26" t="s">
        <v>52</v>
      </c>
      <c r="B2" s="51"/>
      <c r="C2" s="51"/>
      <c r="D2" s="51"/>
      <c r="E2" s="52"/>
      <c r="F2" s="53"/>
      <c r="G2" s="51"/>
      <c r="H2" s="52"/>
      <c r="I2" s="35"/>
      <c r="M2" s="36"/>
    </row>
    <row r="3" spans="1:15" ht="24.95" customHeight="1" x14ac:dyDescent="0.3">
      <c r="A3" s="26" t="s">
        <v>53</v>
      </c>
      <c r="B3" s="51"/>
      <c r="C3" s="51"/>
      <c r="D3" s="51" t="s">
        <v>139</v>
      </c>
      <c r="E3" s="52" t="s">
        <v>139</v>
      </c>
      <c r="F3" s="53"/>
      <c r="G3" s="51"/>
      <c r="H3" s="52"/>
      <c r="I3" s="53" t="s">
        <v>180</v>
      </c>
      <c r="M3" s="36"/>
    </row>
    <row r="4" spans="1:15" ht="24.95" customHeight="1" x14ac:dyDescent="0.3">
      <c r="A4" s="26" t="s">
        <v>54</v>
      </c>
      <c r="B4" s="51"/>
      <c r="C4" s="51"/>
      <c r="D4" s="51"/>
      <c r="E4" s="52"/>
      <c r="F4" s="53"/>
      <c r="G4" s="51"/>
      <c r="H4" s="52"/>
      <c r="I4" s="53"/>
      <c r="M4" s="36"/>
    </row>
    <row r="5" spans="1:15" ht="24.95" customHeight="1" thickBot="1" x14ac:dyDescent="0.35">
      <c r="A5" s="27" t="s">
        <v>55</v>
      </c>
      <c r="B5" s="54"/>
      <c r="C5" s="54"/>
      <c r="D5" s="54"/>
      <c r="E5" s="55"/>
      <c r="F5" s="53"/>
      <c r="G5" s="51"/>
      <c r="H5" s="52"/>
      <c r="I5" s="53"/>
      <c r="M5" s="36"/>
    </row>
    <row r="6" spans="1:15" ht="24.95" customHeight="1" x14ac:dyDescent="0.3">
      <c r="A6" s="28" t="s">
        <v>56</v>
      </c>
      <c r="B6" s="56" t="s">
        <v>137</v>
      </c>
      <c r="C6" s="56" t="s">
        <v>142</v>
      </c>
      <c r="D6" s="56"/>
      <c r="E6" s="56"/>
      <c r="F6" s="51"/>
      <c r="G6" s="51"/>
      <c r="H6" s="52"/>
      <c r="I6" s="51" t="s">
        <v>181</v>
      </c>
      <c r="M6" s="36"/>
    </row>
    <row r="7" spans="1:15" ht="24.95" customHeight="1" x14ac:dyDescent="0.3">
      <c r="A7" s="26" t="s">
        <v>138</v>
      </c>
      <c r="B7" s="51" t="s">
        <v>141</v>
      </c>
      <c r="C7" s="51" t="s">
        <v>137</v>
      </c>
      <c r="D7" s="51"/>
      <c r="E7" s="51"/>
      <c r="F7" s="51"/>
      <c r="G7" s="51"/>
      <c r="H7" s="52"/>
      <c r="I7" s="51" t="s">
        <v>181</v>
      </c>
    </row>
    <row r="8" spans="1:15" ht="24.95" customHeight="1" thickBot="1" x14ac:dyDescent="0.35">
      <c r="A8" s="27" t="s">
        <v>140</v>
      </c>
      <c r="B8" s="54"/>
      <c r="C8" s="54"/>
      <c r="D8" s="54" t="s">
        <v>141</v>
      </c>
      <c r="E8" s="54" t="s">
        <v>141</v>
      </c>
      <c r="F8" s="54"/>
      <c r="G8" s="54"/>
      <c r="H8" s="55"/>
      <c r="I8" s="54" t="s">
        <v>181</v>
      </c>
    </row>
    <row r="9" spans="1:15" ht="24.95" customHeight="1" x14ac:dyDescent="0.3">
      <c r="A9" s="29" t="s">
        <v>83</v>
      </c>
      <c r="B9" s="56" t="s">
        <v>143</v>
      </c>
      <c r="C9" s="56" t="s">
        <v>143</v>
      </c>
      <c r="D9" s="56" t="s">
        <v>182</v>
      </c>
      <c r="E9" s="56" t="s">
        <v>182</v>
      </c>
      <c r="F9" s="56"/>
      <c r="G9" s="56"/>
      <c r="H9" s="56"/>
      <c r="I9" s="30"/>
    </row>
    <row r="10" spans="1:15" ht="24.95" customHeight="1" x14ac:dyDescent="0.3">
      <c r="A10" s="30" t="s">
        <v>84</v>
      </c>
      <c r="B10" s="51" t="s">
        <v>144</v>
      </c>
      <c r="C10" s="51" t="s">
        <v>86</v>
      </c>
    </row>
    <row r="11" spans="1:15" ht="24.95" customHeight="1" thickBot="1" x14ac:dyDescent="0.35"/>
    <row r="12" spans="1:15" ht="48" customHeight="1" x14ac:dyDescent="0.3">
      <c r="A12" s="181" t="s">
        <v>88</v>
      </c>
      <c r="B12" s="48" t="s">
        <v>72</v>
      </c>
      <c r="C12" s="48" t="s">
        <v>73</v>
      </c>
      <c r="D12" s="48" t="s">
        <v>74</v>
      </c>
      <c r="E12" s="49" t="s">
        <v>75</v>
      </c>
      <c r="F12" s="50" t="s">
        <v>146</v>
      </c>
      <c r="G12" s="48"/>
      <c r="H12" s="49"/>
      <c r="I12" s="35" t="s">
        <v>83</v>
      </c>
      <c r="M12" s="37"/>
    </row>
    <row r="13" spans="1:15" ht="24.95" customHeight="1" x14ac:dyDescent="0.3">
      <c r="A13" s="26" t="s">
        <v>76</v>
      </c>
      <c r="B13" s="51"/>
      <c r="C13" s="51"/>
      <c r="D13" s="51"/>
      <c r="E13" s="52" t="s">
        <v>147</v>
      </c>
      <c r="F13" s="53" t="s">
        <v>168</v>
      </c>
      <c r="G13" s="51"/>
      <c r="H13" s="52"/>
      <c r="I13" s="35">
        <v>2</v>
      </c>
      <c r="M13" s="37"/>
      <c r="O13" s="37"/>
    </row>
    <row r="14" spans="1:15" ht="24.95" customHeight="1" x14ac:dyDescent="0.3">
      <c r="A14" s="38" t="s">
        <v>77</v>
      </c>
      <c r="B14" s="51"/>
      <c r="C14" s="51"/>
      <c r="D14" s="51"/>
      <c r="E14" s="52" t="s">
        <v>169</v>
      </c>
      <c r="F14" s="77" t="s">
        <v>148</v>
      </c>
      <c r="G14" s="51"/>
      <c r="H14" s="52"/>
      <c r="I14" s="35">
        <v>4</v>
      </c>
      <c r="M14" s="37"/>
      <c r="O14" s="37"/>
    </row>
    <row r="15" spans="1:15" ht="24.95" customHeight="1" x14ac:dyDescent="0.3">
      <c r="A15" s="26" t="s">
        <v>78</v>
      </c>
      <c r="B15" s="51" t="s">
        <v>137</v>
      </c>
      <c r="C15" s="51" t="s">
        <v>142</v>
      </c>
      <c r="D15" s="51"/>
      <c r="E15" s="52"/>
      <c r="F15" s="53"/>
      <c r="G15" s="51"/>
      <c r="H15" s="52"/>
      <c r="I15" s="35">
        <v>0</v>
      </c>
      <c r="M15" s="37"/>
      <c r="O15" s="37"/>
    </row>
    <row r="16" spans="1:15" ht="24.95" customHeight="1" thickBot="1" x14ac:dyDescent="0.35">
      <c r="A16" s="27" t="s">
        <v>79</v>
      </c>
      <c r="B16" s="54"/>
      <c r="C16" s="54" t="s">
        <v>147</v>
      </c>
      <c r="D16" s="54"/>
      <c r="E16" s="55"/>
      <c r="F16" s="53"/>
      <c r="G16" s="51"/>
      <c r="H16" s="52"/>
      <c r="I16" s="35">
        <v>1</v>
      </c>
      <c r="O16" s="37"/>
    </row>
    <row r="17" spans="1:15" ht="24.95" customHeight="1" x14ac:dyDescent="0.3">
      <c r="A17" s="29" t="s">
        <v>80</v>
      </c>
      <c r="B17" s="56"/>
      <c r="C17" s="56"/>
      <c r="D17" s="56"/>
      <c r="E17" s="56"/>
      <c r="F17" s="51"/>
      <c r="G17" s="51"/>
      <c r="H17" s="52"/>
      <c r="I17" s="35"/>
      <c r="O17" s="37"/>
    </row>
    <row r="18" spans="1:15" ht="24.95" customHeight="1" x14ac:dyDescent="0.3">
      <c r="A18" s="30" t="s">
        <v>81</v>
      </c>
      <c r="B18" s="51"/>
      <c r="C18" s="51"/>
      <c r="D18" s="51"/>
      <c r="E18" s="51"/>
      <c r="F18" s="51"/>
      <c r="G18" s="51"/>
      <c r="H18" s="52"/>
      <c r="I18" s="35"/>
      <c r="O18" s="37"/>
    </row>
    <row r="19" spans="1:15" ht="24.95" customHeight="1" thickBot="1" x14ac:dyDescent="0.35">
      <c r="A19" s="27" t="s">
        <v>135</v>
      </c>
      <c r="B19" s="59" t="s">
        <v>137</v>
      </c>
      <c r="C19" s="54"/>
      <c r="D19" s="54"/>
      <c r="E19" s="54"/>
      <c r="F19" s="54"/>
      <c r="G19" s="54"/>
      <c r="H19" s="55"/>
      <c r="I19" s="35">
        <v>0</v>
      </c>
    </row>
    <row r="20" spans="1:15" ht="24.95" customHeight="1" x14ac:dyDescent="0.3">
      <c r="A20" s="29" t="s">
        <v>83</v>
      </c>
      <c r="B20" s="56" t="s">
        <v>143</v>
      </c>
      <c r="C20" s="56" t="s">
        <v>182</v>
      </c>
      <c r="D20" s="56"/>
      <c r="E20" s="56" t="s">
        <v>183</v>
      </c>
      <c r="F20" s="56" t="s">
        <v>183</v>
      </c>
      <c r="G20" s="56"/>
      <c r="H20" s="56"/>
      <c r="I20" s="30"/>
    </row>
    <row r="21" spans="1:15" ht="24.95" customHeight="1" x14ac:dyDescent="0.3">
      <c r="A21" s="30" t="s">
        <v>84</v>
      </c>
      <c r="B21" s="51" t="s">
        <v>170</v>
      </c>
      <c r="C21" s="51" t="s">
        <v>86</v>
      </c>
    </row>
    <row r="22" spans="1:15" ht="24.95" customHeight="1" thickBot="1" x14ac:dyDescent="0.35"/>
    <row r="23" spans="1:15" ht="50.25" customHeight="1" x14ac:dyDescent="0.3">
      <c r="A23" s="181" t="s">
        <v>89</v>
      </c>
      <c r="B23" s="48" t="s">
        <v>38</v>
      </c>
      <c r="C23" s="48" t="s">
        <v>37</v>
      </c>
      <c r="D23" s="48" t="s">
        <v>40</v>
      </c>
      <c r="E23" s="49" t="s">
        <v>39</v>
      </c>
      <c r="F23" s="50" t="s">
        <v>41</v>
      </c>
      <c r="G23" s="48"/>
      <c r="H23" s="49"/>
      <c r="I23" s="35" t="s">
        <v>83</v>
      </c>
    </row>
    <row r="24" spans="1:15" ht="24.95" customHeight="1" x14ac:dyDescent="0.3">
      <c r="A24" s="40" t="s">
        <v>42</v>
      </c>
      <c r="B24" s="51"/>
      <c r="C24" s="51"/>
      <c r="D24" s="51"/>
      <c r="E24" s="52"/>
      <c r="F24" s="53"/>
      <c r="G24" s="51"/>
      <c r="H24" s="52"/>
      <c r="I24" s="35"/>
      <c r="N24" s="37"/>
    </row>
    <row r="25" spans="1:15" ht="24.95" customHeight="1" x14ac:dyDescent="0.3">
      <c r="A25" s="40" t="s">
        <v>43</v>
      </c>
      <c r="B25" s="51"/>
      <c r="C25" s="51"/>
      <c r="D25" s="58" t="s">
        <v>149</v>
      </c>
      <c r="E25" s="52" t="s">
        <v>173</v>
      </c>
      <c r="F25" s="53"/>
      <c r="G25" s="51"/>
      <c r="H25" s="52"/>
      <c r="I25" s="35">
        <v>4</v>
      </c>
      <c r="N25" s="37"/>
    </row>
    <row r="26" spans="1:15" ht="24.95" customHeight="1" x14ac:dyDescent="0.3">
      <c r="A26" s="40" t="s">
        <v>44</v>
      </c>
      <c r="B26" s="51"/>
      <c r="C26" s="51"/>
      <c r="D26" s="51"/>
      <c r="E26" s="52"/>
      <c r="F26" s="53"/>
      <c r="G26" s="51"/>
      <c r="H26" s="52"/>
      <c r="I26" s="35"/>
      <c r="N26" s="37"/>
    </row>
    <row r="27" spans="1:15" ht="24.95" customHeight="1" thickBot="1" x14ac:dyDescent="0.35">
      <c r="A27" s="41" t="s">
        <v>45</v>
      </c>
      <c r="B27" s="59" t="s">
        <v>141</v>
      </c>
      <c r="C27" s="54" t="s">
        <v>171</v>
      </c>
      <c r="D27" s="54"/>
      <c r="E27" s="55"/>
      <c r="F27" s="53"/>
      <c r="G27" s="51"/>
      <c r="H27" s="52"/>
      <c r="I27" s="35">
        <v>2</v>
      </c>
      <c r="N27" s="37"/>
    </row>
    <row r="28" spans="1:15" ht="24.95" customHeight="1" x14ac:dyDescent="0.3">
      <c r="A28" s="42" t="s">
        <v>82</v>
      </c>
      <c r="B28" s="56"/>
      <c r="C28" s="56"/>
      <c r="D28" s="56"/>
      <c r="E28" s="56"/>
      <c r="F28" s="51"/>
      <c r="G28" s="51"/>
      <c r="H28" s="52"/>
      <c r="I28" s="35"/>
      <c r="N28" s="37"/>
    </row>
    <row r="29" spans="1:15" ht="24.95" customHeight="1" x14ac:dyDescent="0.3">
      <c r="A29" s="43" t="s">
        <v>46</v>
      </c>
      <c r="B29" s="51"/>
      <c r="C29" s="51"/>
      <c r="D29" s="51" t="s">
        <v>141</v>
      </c>
      <c r="E29" s="58" t="s">
        <v>142</v>
      </c>
      <c r="F29" s="51"/>
      <c r="G29" s="51"/>
      <c r="H29" s="52"/>
      <c r="I29" s="35">
        <v>0</v>
      </c>
    </row>
    <row r="30" spans="1:15" ht="24.95" customHeight="1" thickBot="1" x14ac:dyDescent="0.35">
      <c r="A30" s="27" t="s">
        <v>134</v>
      </c>
      <c r="B30" s="54" t="s">
        <v>172</v>
      </c>
      <c r="C30" s="54"/>
      <c r="D30" s="54"/>
      <c r="E30" s="54"/>
      <c r="F30" s="54"/>
      <c r="G30" s="54"/>
      <c r="H30" s="55"/>
      <c r="I30" s="35">
        <v>0</v>
      </c>
    </row>
    <row r="31" spans="1:15" ht="24.95" customHeight="1" x14ac:dyDescent="0.3">
      <c r="A31" s="80" t="s">
        <v>145</v>
      </c>
      <c r="B31" s="81"/>
      <c r="C31" s="83" t="s">
        <v>150</v>
      </c>
      <c r="D31" s="81"/>
      <c r="E31" s="81"/>
      <c r="F31" s="81"/>
      <c r="G31" s="81"/>
      <c r="H31" s="82"/>
      <c r="I31" s="35">
        <v>0</v>
      </c>
    </row>
    <row r="32" spans="1:15" ht="24.95" customHeight="1" x14ac:dyDescent="0.3">
      <c r="A32" s="29" t="s">
        <v>83</v>
      </c>
      <c r="B32" s="56" t="s">
        <v>143</v>
      </c>
      <c r="C32" s="56" t="s">
        <v>180</v>
      </c>
      <c r="D32" s="56" t="s">
        <v>180</v>
      </c>
      <c r="E32" s="56" t="s">
        <v>180</v>
      </c>
      <c r="F32" s="56"/>
      <c r="G32" s="56"/>
      <c r="H32" s="56"/>
      <c r="I32" s="30"/>
    </row>
    <row r="33" spans="1:14" ht="24.95" customHeight="1" x14ac:dyDescent="0.3">
      <c r="A33" s="30" t="s">
        <v>84</v>
      </c>
      <c r="B33" s="51" t="s">
        <v>174</v>
      </c>
      <c r="C33" s="51" t="s">
        <v>86</v>
      </c>
    </row>
    <row r="34" spans="1:14" ht="24.95" customHeight="1" thickBot="1" x14ac:dyDescent="0.35"/>
    <row r="35" spans="1:14" ht="48.75" customHeight="1" x14ac:dyDescent="0.3">
      <c r="A35" s="181" t="s">
        <v>90</v>
      </c>
      <c r="B35" s="48" t="s">
        <v>61</v>
      </c>
      <c r="C35" s="48" t="s">
        <v>62</v>
      </c>
      <c r="D35" s="48" t="s">
        <v>63</v>
      </c>
      <c r="E35" s="49" t="s">
        <v>65</v>
      </c>
      <c r="F35" s="50" t="s">
        <v>64</v>
      </c>
      <c r="G35" s="48" t="s">
        <v>66</v>
      </c>
      <c r="H35" s="49"/>
      <c r="I35" s="35" t="s">
        <v>83</v>
      </c>
    </row>
    <row r="36" spans="1:14" ht="24.95" customHeight="1" x14ac:dyDescent="0.3">
      <c r="A36" s="26" t="s">
        <v>31</v>
      </c>
      <c r="B36" s="51"/>
      <c r="C36" s="51"/>
      <c r="D36" s="51"/>
      <c r="E36" s="52"/>
      <c r="F36" s="53"/>
      <c r="G36" s="51"/>
      <c r="H36" s="52"/>
      <c r="I36" s="35"/>
      <c r="M36" s="37"/>
    </row>
    <row r="37" spans="1:14" ht="24.95" customHeight="1" x14ac:dyDescent="0.3">
      <c r="A37" s="26" t="s">
        <v>32</v>
      </c>
      <c r="B37" s="51"/>
      <c r="C37" s="51"/>
      <c r="D37" s="51"/>
      <c r="E37" s="52"/>
      <c r="F37" s="53"/>
      <c r="G37" s="51"/>
      <c r="H37" s="52"/>
      <c r="I37" s="35"/>
      <c r="M37" s="37"/>
    </row>
    <row r="38" spans="1:14" ht="24.95" customHeight="1" x14ac:dyDescent="0.3">
      <c r="A38" s="26" t="s">
        <v>33</v>
      </c>
      <c r="B38" s="51"/>
      <c r="C38" s="58" t="s">
        <v>142</v>
      </c>
      <c r="D38" s="51"/>
      <c r="E38" s="52"/>
      <c r="F38" s="53"/>
      <c r="G38" s="58" t="s">
        <v>141</v>
      </c>
      <c r="H38" s="52"/>
      <c r="I38" s="35">
        <v>0</v>
      </c>
      <c r="M38" s="37"/>
    </row>
    <row r="39" spans="1:14" ht="24.95" customHeight="1" thickBot="1" x14ac:dyDescent="0.35">
      <c r="A39" s="27" t="s">
        <v>34</v>
      </c>
      <c r="B39" s="59" t="s">
        <v>96</v>
      </c>
      <c r="C39" s="54"/>
      <c r="D39" s="54"/>
      <c r="E39" s="55"/>
      <c r="F39" s="53"/>
      <c r="G39" s="51"/>
      <c r="H39" s="52"/>
      <c r="I39" s="35"/>
      <c r="M39" s="37"/>
    </row>
    <row r="40" spans="1:14" ht="24.95" customHeight="1" x14ac:dyDescent="0.3">
      <c r="A40" s="28" t="s">
        <v>35</v>
      </c>
      <c r="B40" s="56"/>
      <c r="C40" s="56"/>
      <c r="D40" s="60" t="s">
        <v>177</v>
      </c>
      <c r="E40" s="60" t="s">
        <v>142</v>
      </c>
      <c r="F40" s="51"/>
      <c r="G40" s="61"/>
      <c r="H40" s="52"/>
      <c r="I40" s="35">
        <v>0</v>
      </c>
      <c r="M40" s="37"/>
    </row>
    <row r="41" spans="1:14" ht="24.95" customHeight="1" x14ac:dyDescent="0.3">
      <c r="A41" s="26" t="s">
        <v>36</v>
      </c>
      <c r="B41" s="51"/>
      <c r="C41" s="51"/>
      <c r="D41" s="58" t="s">
        <v>141</v>
      </c>
      <c r="E41" s="58" t="s">
        <v>137</v>
      </c>
      <c r="F41" s="51"/>
      <c r="G41" s="51"/>
      <c r="H41" s="52"/>
      <c r="I41" s="35">
        <v>0</v>
      </c>
      <c r="M41" s="37"/>
    </row>
    <row r="42" spans="1:14" ht="24.95" customHeight="1" thickBot="1" x14ac:dyDescent="0.35">
      <c r="A42" s="27" t="s">
        <v>97</v>
      </c>
      <c r="B42" s="59" t="s">
        <v>96</v>
      </c>
      <c r="C42" s="54"/>
      <c r="D42" s="54"/>
      <c r="E42" s="54"/>
      <c r="F42" s="54"/>
      <c r="G42" s="54"/>
      <c r="H42" s="55"/>
      <c r="I42" s="35"/>
    </row>
    <row r="43" spans="1:14" ht="24.95" customHeight="1" x14ac:dyDescent="0.3">
      <c r="A43" s="29" t="s">
        <v>83</v>
      </c>
      <c r="B43" s="56"/>
      <c r="C43" s="56" t="s">
        <v>180</v>
      </c>
      <c r="D43" s="56" t="s">
        <v>143</v>
      </c>
      <c r="E43" s="56" t="s">
        <v>143</v>
      </c>
      <c r="F43" s="56"/>
      <c r="G43" s="56" t="s">
        <v>180</v>
      </c>
      <c r="H43" s="56"/>
      <c r="I43" s="30"/>
    </row>
    <row r="44" spans="1:14" ht="24.95" customHeight="1" x14ac:dyDescent="0.3">
      <c r="A44" s="30" t="s">
        <v>84</v>
      </c>
      <c r="B44" s="51" t="s">
        <v>144</v>
      </c>
      <c r="C44" s="51" t="s">
        <v>86</v>
      </c>
    </row>
    <row r="45" spans="1:14" ht="24.95" customHeight="1" thickBot="1" x14ac:dyDescent="0.35"/>
    <row r="46" spans="1:14" ht="48.75" customHeight="1" x14ac:dyDescent="0.3">
      <c r="A46" s="181" t="s">
        <v>91</v>
      </c>
      <c r="B46" s="48" t="s">
        <v>68</v>
      </c>
      <c r="C46" s="48" t="s">
        <v>67</v>
      </c>
      <c r="D46" s="48" t="s">
        <v>69</v>
      </c>
      <c r="E46" s="49" t="s">
        <v>70</v>
      </c>
      <c r="F46" s="50" t="s">
        <v>71</v>
      </c>
      <c r="G46" s="48"/>
      <c r="H46" s="49"/>
      <c r="I46" s="35" t="s">
        <v>83</v>
      </c>
    </row>
    <row r="47" spans="1:14" ht="24.95" customHeight="1" x14ac:dyDescent="0.3">
      <c r="A47" s="40" t="s">
        <v>57</v>
      </c>
      <c r="B47" s="51"/>
      <c r="C47" s="51"/>
      <c r="D47" s="51" t="s">
        <v>173</v>
      </c>
      <c r="E47" s="52" t="s">
        <v>147</v>
      </c>
      <c r="F47" s="53"/>
      <c r="G47" s="51"/>
      <c r="H47" s="52"/>
      <c r="I47" s="35">
        <v>3</v>
      </c>
      <c r="N47" s="37"/>
    </row>
    <row r="48" spans="1:14" ht="24.95" customHeight="1" x14ac:dyDescent="0.3">
      <c r="A48" s="40" t="s">
        <v>58</v>
      </c>
      <c r="B48" s="51"/>
      <c r="C48" s="51"/>
      <c r="D48" s="51" t="s">
        <v>141</v>
      </c>
      <c r="E48" s="52" t="s">
        <v>173</v>
      </c>
      <c r="F48" s="53"/>
      <c r="G48" s="51"/>
      <c r="H48" s="52"/>
      <c r="I48" s="35">
        <v>2</v>
      </c>
      <c r="N48" s="37"/>
    </row>
    <row r="49" spans="1:14" ht="24.95" customHeight="1" x14ac:dyDescent="0.3">
      <c r="A49" s="40" t="s">
        <v>59</v>
      </c>
      <c r="B49" s="51" t="s">
        <v>175</v>
      </c>
      <c r="C49" s="51"/>
      <c r="D49" s="51"/>
      <c r="E49" s="52"/>
      <c r="F49" s="53" t="s">
        <v>141</v>
      </c>
      <c r="G49" s="51"/>
      <c r="H49" s="52"/>
      <c r="I49" s="35">
        <v>0</v>
      </c>
      <c r="N49" s="37"/>
    </row>
    <row r="50" spans="1:14" ht="24.95" customHeight="1" thickBot="1" x14ac:dyDescent="0.35">
      <c r="A50" s="41" t="s">
        <v>60</v>
      </c>
      <c r="B50" s="54" t="s">
        <v>142</v>
      </c>
      <c r="C50" s="54"/>
      <c r="D50" s="54"/>
      <c r="E50" s="55"/>
      <c r="F50" s="53" t="s">
        <v>137</v>
      </c>
      <c r="G50" s="51"/>
      <c r="H50" s="52"/>
      <c r="I50" s="35">
        <v>0</v>
      </c>
      <c r="N50" s="37"/>
    </row>
    <row r="51" spans="1:14" ht="24.95" customHeight="1" x14ac:dyDescent="0.3">
      <c r="A51" s="28"/>
      <c r="B51" s="56"/>
      <c r="C51" s="56"/>
      <c r="D51" s="56"/>
      <c r="E51" s="56"/>
      <c r="F51" s="51"/>
      <c r="G51" s="51"/>
      <c r="H51" s="52"/>
      <c r="I51" s="35"/>
      <c r="N51" s="37"/>
    </row>
    <row r="52" spans="1:14" ht="24.95" customHeight="1" x14ac:dyDescent="0.3">
      <c r="A52" s="26"/>
      <c r="B52" s="51"/>
      <c r="C52" s="51"/>
      <c r="D52" s="51"/>
      <c r="E52" s="51"/>
      <c r="F52" s="51"/>
      <c r="G52" s="51"/>
      <c r="H52" s="52"/>
      <c r="I52" s="35"/>
    </row>
    <row r="53" spans="1:14" ht="24.95" customHeight="1" thickBot="1" x14ac:dyDescent="0.35">
      <c r="A53" s="27"/>
      <c r="B53" s="54"/>
      <c r="C53" s="54"/>
      <c r="D53" s="54"/>
      <c r="E53" s="54"/>
      <c r="F53" s="54"/>
      <c r="G53" s="54"/>
      <c r="H53" s="55"/>
      <c r="I53" s="35"/>
    </row>
    <row r="54" spans="1:14" ht="24.95" customHeight="1" x14ac:dyDescent="0.3">
      <c r="A54" s="29" t="s">
        <v>83</v>
      </c>
      <c r="B54" s="56" t="s">
        <v>143</v>
      </c>
      <c r="C54" s="56"/>
      <c r="D54" s="56" t="s">
        <v>180</v>
      </c>
      <c r="E54" s="56" t="s">
        <v>183</v>
      </c>
      <c r="F54" s="56" t="s">
        <v>143</v>
      </c>
      <c r="G54" s="56"/>
      <c r="H54" s="56"/>
      <c r="I54" s="30"/>
    </row>
    <row r="55" spans="1:14" ht="24.95" customHeight="1" x14ac:dyDescent="0.3">
      <c r="A55" s="30" t="s">
        <v>84</v>
      </c>
      <c r="B55" s="51" t="s">
        <v>176</v>
      </c>
      <c r="C55" s="51" t="s">
        <v>86</v>
      </c>
    </row>
    <row r="56" spans="1:14" ht="24.95" customHeight="1" thickBot="1" x14ac:dyDescent="0.35"/>
    <row r="57" spans="1:14" ht="52.5" customHeight="1" x14ac:dyDescent="0.3">
      <c r="A57" s="181" t="s">
        <v>92</v>
      </c>
      <c r="B57" s="48" t="s">
        <v>52</v>
      </c>
      <c r="C57" s="48" t="s">
        <v>53</v>
      </c>
      <c r="D57" s="48" t="s">
        <v>54</v>
      </c>
      <c r="E57" s="49" t="s">
        <v>55</v>
      </c>
      <c r="F57" s="50" t="s">
        <v>56</v>
      </c>
      <c r="G57" s="48" t="s">
        <v>178</v>
      </c>
      <c r="H57" s="49" t="s">
        <v>179</v>
      </c>
      <c r="I57" s="35" t="s">
        <v>83</v>
      </c>
    </row>
    <row r="58" spans="1:14" ht="24.95" customHeight="1" x14ac:dyDescent="0.3">
      <c r="A58" s="40" t="s">
        <v>57</v>
      </c>
      <c r="B58" s="51"/>
      <c r="C58" s="51"/>
      <c r="D58" s="51"/>
      <c r="E58" s="52"/>
      <c r="F58" s="77" t="s">
        <v>171</v>
      </c>
      <c r="G58" s="51"/>
      <c r="H58" s="52" t="s">
        <v>148</v>
      </c>
      <c r="I58" s="35">
        <v>4</v>
      </c>
      <c r="N58" s="26"/>
    </row>
    <row r="59" spans="1:14" ht="24.95" customHeight="1" x14ac:dyDescent="0.3">
      <c r="A59" s="40" t="s">
        <v>58</v>
      </c>
      <c r="B59" s="51"/>
      <c r="C59" s="51"/>
      <c r="D59" s="51"/>
      <c r="E59" s="52"/>
      <c r="F59" s="53" t="s">
        <v>169</v>
      </c>
      <c r="G59" s="51"/>
      <c r="H59" s="65" t="s">
        <v>169</v>
      </c>
      <c r="I59" s="35">
        <v>4</v>
      </c>
      <c r="N59" s="26"/>
    </row>
    <row r="60" spans="1:14" ht="24.95" customHeight="1" x14ac:dyDescent="0.3">
      <c r="A60" s="40" t="s">
        <v>59</v>
      </c>
      <c r="B60" s="51" t="s">
        <v>147</v>
      </c>
      <c r="C60" s="58" t="s">
        <v>141</v>
      </c>
      <c r="D60" s="51"/>
      <c r="E60" s="52"/>
      <c r="F60" s="53"/>
      <c r="G60" s="51"/>
      <c r="H60" s="52"/>
      <c r="I60" s="35">
        <v>1</v>
      </c>
      <c r="N60" s="26"/>
    </row>
    <row r="61" spans="1:14" ht="24.95" customHeight="1" thickBot="1" x14ac:dyDescent="0.35">
      <c r="A61" s="41" t="s">
        <v>60</v>
      </c>
      <c r="B61" s="59" t="s">
        <v>137</v>
      </c>
      <c r="C61" s="54" t="s">
        <v>149</v>
      </c>
      <c r="D61" s="54"/>
      <c r="E61" s="55"/>
      <c r="F61" s="53"/>
      <c r="G61" s="51"/>
      <c r="H61" s="52"/>
      <c r="I61" s="35">
        <v>2</v>
      </c>
      <c r="N61" s="27"/>
    </row>
    <row r="62" spans="1:14" ht="24.95" customHeight="1" x14ac:dyDescent="0.3">
      <c r="A62" s="28"/>
      <c r="B62" s="56"/>
      <c r="C62" s="56"/>
      <c r="D62" s="56"/>
      <c r="E62" s="56"/>
      <c r="F62" s="51"/>
      <c r="G62" s="51"/>
      <c r="H62" s="52"/>
      <c r="I62" s="35"/>
      <c r="N62" s="28"/>
    </row>
    <row r="63" spans="1:14" ht="24.95" customHeight="1" x14ac:dyDescent="0.3">
      <c r="A63" s="26"/>
      <c r="B63" s="51"/>
      <c r="C63" s="51"/>
      <c r="D63" s="51"/>
      <c r="E63" s="51"/>
      <c r="F63" s="51"/>
      <c r="G63" s="51"/>
      <c r="H63" s="52"/>
      <c r="I63" s="35"/>
    </row>
    <row r="64" spans="1:14" ht="24.95" customHeight="1" thickBot="1" x14ac:dyDescent="0.35">
      <c r="A64" s="27"/>
      <c r="B64" s="54"/>
      <c r="C64" s="54"/>
      <c r="D64" s="54"/>
      <c r="E64" s="54"/>
      <c r="F64" s="54"/>
      <c r="G64" s="54"/>
      <c r="H64" s="55"/>
      <c r="I64" s="35"/>
    </row>
    <row r="65" spans="1:9" ht="24.95" customHeight="1" x14ac:dyDescent="0.3">
      <c r="A65" s="29" t="s">
        <v>83</v>
      </c>
      <c r="B65" s="56" t="s">
        <v>182</v>
      </c>
      <c r="C65" s="56" t="s">
        <v>180</v>
      </c>
      <c r="D65" s="56"/>
      <c r="E65" s="56"/>
      <c r="F65" s="56" t="s">
        <v>181</v>
      </c>
      <c r="G65" s="56"/>
      <c r="H65" s="56" t="s">
        <v>181</v>
      </c>
      <c r="I65" s="30"/>
    </row>
    <row r="66" spans="1:9" ht="24.95" customHeight="1" x14ac:dyDescent="0.3">
      <c r="A66" s="30" t="s">
        <v>84</v>
      </c>
      <c r="B66" s="51" t="s">
        <v>185</v>
      </c>
      <c r="C66" s="51" t="s">
        <v>86</v>
      </c>
    </row>
    <row r="67" spans="1:9" ht="24.95" customHeight="1" thickBot="1" x14ac:dyDescent="0.35"/>
    <row r="68" spans="1:9" ht="49.5" customHeight="1" x14ac:dyDescent="0.3">
      <c r="A68" s="181" t="s">
        <v>93</v>
      </c>
      <c r="B68" s="48" t="s">
        <v>47</v>
      </c>
      <c r="C68" s="48" t="s">
        <v>48</v>
      </c>
      <c r="D68" s="48" t="s">
        <v>49</v>
      </c>
      <c r="E68" s="49" t="s">
        <v>50</v>
      </c>
      <c r="F68" s="50" t="s">
        <v>51</v>
      </c>
      <c r="G68" s="48"/>
      <c r="H68" s="49"/>
      <c r="I68" s="35" t="s">
        <v>83</v>
      </c>
    </row>
    <row r="69" spans="1:9" ht="24.95" customHeight="1" x14ac:dyDescent="0.3">
      <c r="A69" s="26" t="s">
        <v>68</v>
      </c>
      <c r="B69" s="51"/>
      <c r="C69" s="51"/>
      <c r="D69" s="51" t="s">
        <v>171</v>
      </c>
      <c r="E69" s="52" t="s">
        <v>173</v>
      </c>
      <c r="F69" s="53"/>
      <c r="G69" s="51"/>
      <c r="H69" s="52"/>
      <c r="I69" s="35">
        <v>4</v>
      </c>
    </row>
    <row r="70" spans="1:9" ht="24.95" customHeight="1" x14ac:dyDescent="0.3">
      <c r="A70" s="26" t="s">
        <v>67</v>
      </c>
      <c r="B70" s="51"/>
      <c r="C70" s="51"/>
      <c r="D70" s="51" t="s">
        <v>168</v>
      </c>
      <c r="E70" s="52" t="s">
        <v>147</v>
      </c>
      <c r="F70" s="53"/>
      <c r="G70" s="51"/>
      <c r="H70" s="52"/>
      <c r="I70" s="35">
        <v>2</v>
      </c>
    </row>
    <row r="71" spans="1:9" ht="24.95" customHeight="1" x14ac:dyDescent="0.3">
      <c r="A71" s="26" t="s">
        <v>69</v>
      </c>
      <c r="B71" s="51" t="s">
        <v>141</v>
      </c>
      <c r="C71" s="51" t="s">
        <v>148</v>
      </c>
      <c r="D71" s="51"/>
      <c r="E71" s="52"/>
      <c r="F71" s="53"/>
      <c r="G71" s="51"/>
      <c r="H71" s="52"/>
      <c r="I71" s="35">
        <v>2</v>
      </c>
    </row>
    <row r="72" spans="1:9" ht="24.95" customHeight="1" thickBot="1" x14ac:dyDescent="0.35">
      <c r="A72" s="27" t="s">
        <v>70</v>
      </c>
      <c r="B72" s="54"/>
      <c r="C72" s="54"/>
      <c r="D72" s="54"/>
      <c r="E72" s="55"/>
      <c r="F72" s="53"/>
      <c r="G72" s="51"/>
      <c r="H72" s="52"/>
      <c r="I72" s="35"/>
    </row>
    <row r="73" spans="1:9" ht="24.95" customHeight="1" x14ac:dyDescent="0.3">
      <c r="A73" s="39" t="s">
        <v>71</v>
      </c>
      <c r="B73" s="60" t="s">
        <v>141</v>
      </c>
      <c r="C73" s="56" t="s">
        <v>168</v>
      </c>
      <c r="D73" s="56"/>
      <c r="E73" s="56"/>
      <c r="F73" s="51"/>
      <c r="G73" s="51"/>
      <c r="H73" s="52"/>
      <c r="I73" s="35">
        <v>1</v>
      </c>
    </row>
    <row r="74" spans="1:9" ht="24.95" customHeight="1" x14ac:dyDescent="0.3">
      <c r="A74" s="26"/>
      <c r="B74" s="51"/>
      <c r="C74" s="51"/>
      <c r="D74" s="51"/>
      <c r="E74" s="51"/>
      <c r="F74" s="51"/>
      <c r="G74" s="51"/>
      <c r="H74" s="52"/>
      <c r="I74" s="35"/>
    </row>
    <row r="75" spans="1:9" ht="24.95" customHeight="1" thickBot="1" x14ac:dyDescent="0.35">
      <c r="A75" s="27"/>
      <c r="B75" s="54"/>
      <c r="C75" s="54"/>
      <c r="D75" s="54"/>
      <c r="E75" s="54"/>
      <c r="F75" s="54"/>
      <c r="G75" s="54"/>
      <c r="H75" s="55"/>
      <c r="I75" s="35"/>
    </row>
    <row r="76" spans="1:9" ht="24.95" customHeight="1" x14ac:dyDescent="0.3">
      <c r="A76" s="29" t="s">
        <v>83</v>
      </c>
      <c r="B76" s="56" t="s">
        <v>143</v>
      </c>
      <c r="C76" s="56" t="s">
        <v>183</v>
      </c>
      <c r="D76" s="56" t="s">
        <v>183</v>
      </c>
      <c r="E76" s="56" t="s">
        <v>183</v>
      </c>
      <c r="F76" s="56"/>
      <c r="G76" s="56"/>
      <c r="H76" s="56"/>
      <c r="I76" s="30"/>
    </row>
    <row r="77" spans="1:9" ht="24.95" customHeight="1" x14ac:dyDescent="0.3">
      <c r="A77" s="30" t="s">
        <v>84</v>
      </c>
      <c r="B77" s="51" t="s">
        <v>186</v>
      </c>
      <c r="C77" s="51" t="s">
        <v>86</v>
      </c>
    </row>
    <row r="78" spans="1:9" ht="24.95" customHeight="1" thickBot="1" x14ac:dyDescent="0.35"/>
    <row r="79" spans="1:9" ht="49.5" customHeight="1" thickBot="1" x14ac:dyDescent="0.35">
      <c r="A79" s="181" t="s">
        <v>94</v>
      </c>
      <c r="B79" s="62" t="s">
        <v>76</v>
      </c>
      <c r="C79" s="63" t="s">
        <v>77</v>
      </c>
      <c r="D79" s="62" t="s">
        <v>78</v>
      </c>
      <c r="E79" s="64" t="s">
        <v>79</v>
      </c>
      <c r="F79" s="56" t="s">
        <v>80</v>
      </c>
      <c r="G79" s="51" t="s">
        <v>81</v>
      </c>
      <c r="H79" s="49" t="s">
        <v>135</v>
      </c>
      <c r="I79" s="35" t="s">
        <v>83</v>
      </c>
    </row>
    <row r="80" spans="1:9" ht="24.95" customHeight="1" x14ac:dyDescent="0.3">
      <c r="A80" s="26" t="s">
        <v>61</v>
      </c>
      <c r="B80" s="51"/>
      <c r="C80" s="51"/>
      <c r="D80" s="51"/>
      <c r="E80" s="52"/>
      <c r="F80" s="53"/>
      <c r="G80" s="51"/>
      <c r="H80" s="52"/>
      <c r="I80" s="35"/>
    </row>
    <row r="81" spans="1:9" ht="24.95" customHeight="1" x14ac:dyDescent="0.3">
      <c r="A81" s="26" t="s">
        <v>62</v>
      </c>
      <c r="B81" s="51"/>
      <c r="C81" s="51"/>
      <c r="E81" s="65" t="s">
        <v>175</v>
      </c>
      <c r="F81" s="53"/>
      <c r="G81" s="51"/>
      <c r="H81" s="58" t="s">
        <v>139</v>
      </c>
      <c r="I81" s="35">
        <v>1</v>
      </c>
    </row>
    <row r="82" spans="1:9" ht="24.95" customHeight="1" x14ac:dyDescent="0.3">
      <c r="A82" s="26" t="s">
        <v>63</v>
      </c>
      <c r="B82" s="58" t="s">
        <v>184</v>
      </c>
      <c r="C82" s="58" t="s">
        <v>142</v>
      </c>
      <c r="D82" s="51"/>
      <c r="E82" s="52"/>
      <c r="F82" s="53"/>
      <c r="G82" s="51"/>
      <c r="H82" s="52"/>
      <c r="I82" s="35">
        <v>0</v>
      </c>
    </row>
    <row r="83" spans="1:9" ht="24.95" customHeight="1" thickBot="1" x14ac:dyDescent="0.35">
      <c r="A83" s="27" t="s">
        <v>65</v>
      </c>
      <c r="B83" s="59" t="s">
        <v>141</v>
      </c>
      <c r="C83" s="59" t="s">
        <v>172</v>
      </c>
      <c r="D83" s="54"/>
      <c r="E83" s="55"/>
      <c r="F83" s="53"/>
      <c r="G83" s="51"/>
      <c r="H83" s="52"/>
      <c r="I83" s="35">
        <v>0</v>
      </c>
    </row>
    <row r="84" spans="1:9" ht="24.95" customHeight="1" x14ac:dyDescent="0.3">
      <c r="A84" s="28" t="s">
        <v>64</v>
      </c>
      <c r="B84" s="56"/>
      <c r="C84" s="56"/>
      <c r="D84" s="56"/>
      <c r="E84" s="56"/>
      <c r="F84" s="51"/>
      <c r="G84" s="51"/>
      <c r="H84" s="52"/>
      <c r="I84" s="35"/>
    </row>
    <row r="85" spans="1:9" ht="24.95" customHeight="1" x14ac:dyDescent="0.3">
      <c r="A85" s="26" t="s">
        <v>66</v>
      </c>
      <c r="B85" s="51"/>
      <c r="C85" s="51"/>
      <c r="E85" s="58" t="s">
        <v>147</v>
      </c>
      <c r="F85" s="51"/>
      <c r="H85" s="58" t="s">
        <v>168</v>
      </c>
      <c r="I85" s="35">
        <v>2</v>
      </c>
    </row>
    <row r="86" spans="1:9" ht="24.95" customHeight="1" thickBot="1" x14ac:dyDescent="0.35">
      <c r="A86" s="27"/>
      <c r="B86" s="54"/>
      <c r="C86" s="54"/>
      <c r="D86" s="54"/>
      <c r="E86" s="54"/>
      <c r="F86" s="54"/>
      <c r="G86" s="54"/>
      <c r="H86" s="55"/>
      <c r="I86" s="35"/>
    </row>
    <row r="87" spans="1:9" ht="24.95" customHeight="1" x14ac:dyDescent="0.3">
      <c r="A87" s="29" t="s">
        <v>83</v>
      </c>
      <c r="B87" s="56" t="s">
        <v>143</v>
      </c>
      <c r="C87" s="56" t="s">
        <v>143</v>
      </c>
      <c r="D87" s="56"/>
      <c r="E87" s="56" t="s">
        <v>182</v>
      </c>
      <c r="F87" s="56"/>
      <c r="G87" s="56"/>
      <c r="H87" s="56" t="s">
        <v>180</v>
      </c>
      <c r="I87" s="30"/>
    </row>
    <row r="88" spans="1:9" ht="24.95" customHeight="1" x14ac:dyDescent="0.3">
      <c r="A88" s="30" t="s">
        <v>84</v>
      </c>
      <c r="B88" s="51" t="s">
        <v>187</v>
      </c>
      <c r="C88" s="51" t="s">
        <v>86</v>
      </c>
    </row>
    <row r="89" spans="1:9" ht="24.95" customHeight="1" thickBot="1" x14ac:dyDescent="0.35"/>
    <row r="90" spans="1:9" ht="50.25" customHeight="1" x14ac:dyDescent="0.3">
      <c r="A90" s="181" t="s">
        <v>95</v>
      </c>
      <c r="B90" s="48" t="s">
        <v>72</v>
      </c>
      <c r="C90" s="48" t="s">
        <v>73</v>
      </c>
      <c r="D90" s="48" t="s">
        <v>74</v>
      </c>
      <c r="E90" s="49" t="s">
        <v>75</v>
      </c>
      <c r="F90" s="50" t="s">
        <v>146</v>
      </c>
      <c r="G90" s="48"/>
      <c r="H90" s="49"/>
      <c r="I90" s="35" t="s">
        <v>83</v>
      </c>
    </row>
    <row r="91" spans="1:9" ht="24.95" customHeight="1" x14ac:dyDescent="0.3">
      <c r="A91" s="40" t="s">
        <v>42</v>
      </c>
      <c r="B91" s="51"/>
      <c r="C91" s="51"/>
      <c r="D91" s="51"/>
      <c r="E91" s="52"/>
      <c r="F91" s="53"/>
      <c r="G91" s="51"/>
      <c r="H91" s="52"/>
      <c r="I91" s="35"/>
    </row>
    <row r="92" spans="1:9" ht="24.95" customHeight="1" x14ac:dyDescent="0.3">
      <c r="A92" s="40" t="s">
        <v>43</v>
      </c>
      <c r="B92" s="51"/>
      <c r="C92" s="51"/>
      <c r="D92" s="51"/>
      <c r="E92" s="52" t="s">
        <v>142</v>
      </c>
      <c r="F92" s="177"/>
      <c r="G92" s="51"/>
      <c r="H92" s="52"/>
      <c r="I92" s="35">
        <v>0</v>
      </c>
    </row>
    <row r="93" spans="1:9" ht="24.95" customHeight="1" x14ac:dyDescent="0.3">
      <c r="A93" s="40" t="s">
        <v>44</v>
      </c>
      <c r="B93" s="51"/>
      <c r="C93" s="51"/>
      <c r="D93" s="51"/>
      <c r="E93" s="52"/>
      <c r="F93" s="53"/>
      <c r="G93" s="51"/>
      <c r="H93" s="52"/>
      <c r="I93" s="35"/>
    </row>
    <row r="94" spans="1:9" ht="24.95" customHeight="1" thickBot="1" x14ac:dyDescent="0.35">
      <c r="A94" s="41" t="s">
        <v>45</v>
      </c>
      <c r="B94" s="59" t="s">
        <v>184</v>
      </c>
      <c r="C94" s="54" t="s">
        <v>171</v>
      </c>
      <c r="D94" s="54"/>
      <c r="E94" s="55"/>
      <c r="F94" s="53"/>
      <c r="G94" s="51"/>
      <c r="H94" s="52"/>
      <c r="I94" s="35">
        <v>2</v>
      </c>
    </row>
    <row r="95" spans="1:9" ht="24.95" customHeight="1" x14ac:dyDescent="0.3">
      <c r="A95" s="42" t="s">
        <v>145</v>
      </c>
      <c r="B95" s="56"/>
      <c r="C95" s="56"/>
      <c r="D95" s="56"/>
      <c r="E95" s="60" t="s">
        <v>137</v>
      </c>
      <c r="F95" s="51"/>
      <c r="G95" s="51"/>
      <c r="H95" s="52"/>
      <c r="I95" s="35">
        <v>0</v>
      </c>
    </row>
    <row r="96" spans="1:9" ht="24.95" customHeight="1" x14ac:dyDescent="0.3">
      <c r="A96" s="43" t="s">
        <v>46</v>
      </c>
      <c r="B96" s="51" t="s">
        <v>184</v>
      </c>
      <c r="C96" s="51"/>
      <c r="D96" s="51"/>
      <c r="E96" s="51"/>
      <c r="F96" s="58" t="s">
        <v>147</v>
      </c>
      <c r="G96" s="51"/>
      <c r="H96" s="52"/>
      <c r="I96" s="35">
        <v>1</v>
      </c>
    </row>
    <row r="97" spans="1:9" ht="24.95" customHeight="1" thickBot="1" x14ac:dyDescent="0.35">
      <c r="A97" s="27" t="s">
        <v>134</v>
      </c>
      <c r="B97" s="54"/>
      <c r="C97" s="59" t="s">
        <v>142</v>
      </c>
      <c r="D97" s="54"/>
      <c r="E97" s="54"/>
      <c r="F97" s="54" t="s">
        <v>141</v>
      </c>
      <c r="G97" s="54"/>
      <c r="H97" s="55"/>
      <c r="I97" s="35">
        <v>0</v>
      </c>
    </row>
    <row r="98" spans="1:9" ht="24.95" customHeight="1" x14ac:dyDescent="0.3">
      <c r="A98" s="29" t="s">
        <v>83</v>
      </c>
      <c r="B98" s="56" t="s">
        <v>143</v>
      </c>
      <c r="C98" s="56" t="s">
        <v>180</v>
      </c>
      <c r="D98" s="56"/>
      <c r="E98" s="56" t="s">
        <v>143</v>
      </c>
      <c r="F98" s="56" t="s">
        <v>182</v>
      </c>
      <c r="G98" s="56"/>
      <c r="H98" s="56"/>
      <c r="I98" s="30"/>
    </row>
    <row r="99" spans="1:9" ht="24.95" customHeight="1" x14ac:dyDescent="0.3">
      <c r="A99" s="30" t="s">
        <v>84</v>
      </c>
      <c r="B99" s="51" t="s">
        <v>187</v>
      </c>
      <c r="C99" s="51" t="s">
        <v>86</v>
      </c>
    </row>
    <row r="100" spans="1:9" ht="24.95" customHeight="1" thickBot="1" x14ac:dyDescent="0.35"/>
    <row r="101" spans="1:9" ht="48.75" customHeight="1" x14ac:dyDescent="0.3">
      <c r="A101" s="181" t="s">
        <v>98</v>
      </c>
      <c r="B101" s="48" t="s">
        <v>52</v>
      </c>
      <c r="C101" s="48" t="s">
        <v>53</v>
      </c>
      <c r="D101" s="48" t="s">
        <v>54</v>
      </c>
      <c r="E101" s="49" t="s">
        <v>55</v>
      </c>
      <c r="F101" s="50" t="s">
        <v>56</v>
      </c>
      <c r="G101" s="48" t="s">
        <v>179</v>
      </c>
      <c r="H101" s="49" t="s">
        <v>140</v>
      </c>
      <c r="I101" s="35" t="s">
        <v>83</v>
      </c>
    </row>
    <row r="102" spans="1:9" ht="24.95" customHeight="1" x14ac:dyDescent="0.3">
      <c r="A102" s="26" t="s">
        <v>31</v>
      </c>
      <c r="B102" s="51"/>
      <c r="C102" s="51"/>
      <c r="E102" s="178"/>
      <c r="F102" s="53"/>
      <c r="G102" s="65" t="s">
        <v>147</v>
      </c>
      <c r="H102" s="58" t="s">
        <v>137</v>
      </c>
      <c r="I102" s="35">
        <v>1</v>
      </c>
    </row>
    <row r="103" spans="1:9" ht="24.95" customHeight="1" x14ac:dyDescent="0.3">
      <c r="A103" s="26" t="s">
        <v>32</v>
      </c>
      <c r="B103" s="51"/>
      <c r="C103" s="51"/>
      <c r="D103" s="51"/>
      <c r="E103" s="52"/>
      <c r="F103" s="53"/>
      <c r="G103" s="51"/>
      <c r="H103" s="52"/>
      <c r="I103" s="35"/>
    </row>
    <row r="104" spans="1:9" ht="24.95" customHeight="1" x14ac:dyDescent="0.3">
      <c r="A104" s="26" t="s">
        <v>33</v>
      </c>
      <c r="B104" s="58" t="s">
        <v>147</v>
      </c>
      <c r="C104" s="58" t="s">
        <v>141</v>
      </c>
      <c r="D104" s="51"/>
      <c r="E104" s="52"/>
      <c r="F104" s="53"/>
      <c r="G104" s="51"/>
      <c r="H104" s="52"/>
      <c r="I104" s="35">
        <v>1</v>
      </c>
    </row>
    <row r="105" spans="1:9" ht="24.95" customHeight="1" thickBot="1" x14ac:dyDescent="0.35">
      <c r="A105" s="27" t="s">
        <v>34</v>
      </c>
      <c r="B105" s="54"/>
      <c r="C105" s="54"/>
      <c r="D105" s="54"/>
      <c r="E105" s="55"/>
      <c r="F105" s="53"/>
      <c r="G105" s="51"/>
      <c r="H105" s="52"/>
      <c r="I105" s="35"/>
    </row>
    <row r="106" spans="1:9" ht="24.95" customHeight="1" x14ac:dyDescent="0.3">
      <c r="A106" s="28" t="s">
        <v>35</v>
      </c>
      <c r="B106" s="56"/>
      <c r="C106" s="56"/>
      <c r="G106" s="60" t="s">
        <v>168</v>
      </c>
      <c r="H106" s="60" t="s">
        <v>169</v>
      </c>
      <c r="I106" s="35">
        <v>3</v>
      </c>
    </row>
    <row r="107" spans="1:9" ht="24.95" customHeight="1" x14ac:dyDescent="0.3">
      <c r="A107" s="26" t="s">
        <v>36</v>
      </c>
      <c r="B107" s="58" t="s">
        <v>141</v>
      </c>
      <c r="C107" s="58" t="s">
        <v>142</v>
      </c>
      <c r="D107" s="51"/>
      <c r="E107" s="51"/>
      <c r="F107" s="51"/>
      <c r="G107" s="51"/>
      <c r="H107" s="52"/>
      <c r="I107" s="35">
        <v>1</v>
      </c>
    </row>
    <row r="108" spans="1:9" ht="24.95" customHeight="1" thickBot="1" x14ac:dyDescent="0.35">
      <c r="A108" s="27"/>
      <c r="B108" s="54"/>
      <c r="C108" s="54"/>
      <c r="D108" s="54"/>
      <c r="E108" s="54"/>
      <c r="F108" s="54"/>
      <c r="G108" s="54"/>
      <c r="H108" s="55"/>
      <c r="I108" s="35"/>
    </row>
    <row r="109" spans="1:9" ht="24.95" customHeight="1" x14ac:dyDescent="0.3">
      <c r="A109" s="29" t="s">
        <v>83</v>
      </c>
      <c r="B109" s="56" t="s">
        <v>182</v>
      </c>
      <c r="C109" s="56" t="s">
        <v>143</v>
      </c>
      <c r="D109" s="56"/>
      <c r="E109" s="56"/>
      <c r="F109" s="56"/>
      <c r="G109" s="56" t="s">
        <v>180</v>
      </c>
      <c r="H109" s="56" t="s">
        <v>180</v>
      </c>
      <c r="I109" s="30"/>
    </row>
    <row r="110" spans="1:9" ht="24.95" customHeight="1" x14ac:dyDescent="0.3">
      <c r="A110" s="30" t="s">
        <v>84</v>
      </c>
      <c r="B110" s="51" t="s">
        <v>191</v>
      </c>
      <c r="C110" s="51" t="s">
        <v>86</v>
      </c>
    </row>
    <row r="111" spans="1:9" ht="24.95" customHeight="1" thickBot="1" x14ac:dyDescent="0.35"/>
    <row r="112" spans="1:9" ht="48" customHeight="1" x14ac:dyDescent="0.3">
      <c r="A112" s="181" t="s">
        <v>99</v>
      </c>
      <c r="B112" s="48" t="s">
        <v>72</v>
      </c>
      <c r="C112" s="48" t="s">
        <v>73</v>
      </c>
      <c r="D112" s="48" t="s">
        <v>74</v>
      </c>
      <c r="E112" s="49" t="s">
        <v>75</v>
      </c>
      <c r="F112" s="50" t="s">
        <v>146</v>
      </c>
      <c r="G112" s="48"/>
      <c r="H112" s="49"/>
      <c r="I112" s="35" t="s">
        <v>83</v>
      </c>
    </row>
    <row r="113" spans="1:9" ht="24.95" customHeight="1" x14ac:dyDescent="0.3">
      <c r="A113" s="40" t="s">
        <v>57</v>
      </c>
      <c r="B113" s="51"/>
      <c r="C113" s="51"/>
      <c r="D113" s="51"/>
      <c r="E113" s="52" t="s">
        <v>141</v>
      </c>
      <c r="F113" s="53" t="s">
        <v>168</v>
      </c>
      <c r="G113" s="51"/>
      <c r="H113" s="52"/>
      <c r="I113" s="35">
        <v>1</v>
      </c>
    </row>
    <row r="114" spans="1:9" ht="24.95" customHeight="1" x14ac:dyDescent="0.3">
      <c r="A114" s="40" t="s">
        <v>58</v>
      </c>
      <c r="B114" s="51"/>
      <c r="C114" s="51"/>
      <c r="D114" s="51"/>
      <c r="E114" s="52" t="s">
        <v>147</v>
      </c>
      <c r="F114" s="53" t="s">
        <v>171</v>
      </c>
      <c r="G114" s="51"/>
      <c r="H114" s="52"/>
      <c r="I114" s="35">
        <v>3</v>
      </c>
    </row>
    <row r="115" spans="1:9" ht="24.95" customHeight="1" x14ac:dyDescent="0.3">
      <c r="A115" s="40" t="s">
        <v>59</v>
      </c>
      <c r="B115" s="51" t="s">
        <v>192</v>
      </c>
      <c r="C115" s="51" t="s">
        <v>141</v>
      </c>
      <c r="D115" s="51"/>
      <c r="E115" s="52"/>
      <c r="F115" s="53"/>
      <c r="G115" s="51"/>
      <c r="H115" s="52"/>
      <c r="I115" s="35">
        <v>0</v>
      </c>
    </row>
    <row r="116" spans="1:9" ht="24.95" customHeight="1" thickBot="1" x14ac:dyDescent="0.35">
      <c r="A116" s="41" t="s">
        <v>60</v>
      </c>
      <c r="B116" s="54" t="s">
        <v>189</v>
      </c>
      <c r="C116" s="54" t="s">
        <v>168</v>
      </c>
      <c r="D116" s="54"/>
      <c r="E116" s="55"/>
      <c r="F116" s="53"/>
      <c r="G116" s="51"/>
      <c r="H116" s="52"/>
      <c r="I116" s="35">
        <v>1</v>
      </c>
    </row>
    <row r="117" spans="1:9" ht="24.95" customHeight="1" x14ac:dyDescent="0.3">
      <c r="A117" s="28"/>
      <c r="B117" s="56"/>
      <c r="C117" s="56"/>
      <c r="D117" s="56"/>
      <c r="E117" s="56"/>
      <c r="F117" s="51"/>
      <c r="G117" s="51"/>
      <c r="H117" s="52"/>
      <c r="I117" s="35"/>
    </row>
    <row r="118" spans="1:9" ht="24.95" customHeight="1" x14ac:dyDescent="0.3">
      <c r="A118" s="26"/>
      <c r="B118" s="51"/>
      <c r="C118" s="51"/>
      <c r="D118" s="51"/>
      <c r="E118" s="51"/>
      <c r="F118" s="51"/>
      <c r="G118" s="51"/>
      <c r="H118" s="52"/>
      <c r="I118" s="35"/>
    </row>
    <row r="119" spans="1:9" ht="24.95" customHeight="1" thickBot="1" x14ac:dyDescent="0.35">
      <c r="A119" s="27"/>
      <c r="B119" s="54"/>
      <c r="C119" s="54"/>
      <c r="D119" s="54"/>
      <c r="E119" s="54"/>
      <c r="F119" s="54"/>
      <c r="G119" s="54"/>
      <c r="H119" s="55"/>
      <c r="I119" s="35"/>
    </row>
    <row r="120" spans="1:9" ht="24.95" customHeight="1" x14ac:dyDescent="0.3">
      <c r="A120" s="29" t="s">
        <v>83</v>
      </c>
      <c r="B120" s="56" t="s">
        <v>143</v>
      </c>
      <c r="C120" s="56" t="s">
        <v>182</v>
      </c>
      <c r="D120" s="56"/>
      <c r="E120" s="56" t="s">
        <v>182</v>
      </c>
      <c r="F120" s="56" t="s">
        <v>183</v>
      </c>
      <c r="G120" s="56"/>
      <c r="H120" s="56"/>
      <c r="I120" s="30"/>
    </row>
    <row r="121" spans="1:9" ht="24.95" customHeight="1" x14ac:dyDescent="0.3">
      <c r="A121" s="30" t="s">
        <v>84</v>
      </c>
      <c r="B121" s="51" t="s">
        <v>176</v>
      </c>
      <c r="C121" s="51" t="s">
        <v>86</v>
      </c>
    </row>
    <row r="122" spans="1:9" ht="24.95" customHeight="1" thickBot="1" x14ac:dyDescent="0.35"/>
    <row r="123" spans="1:9" ht="51.75" customHeight="1" x14ac:dyDescent="0.3">
      <c r="A123" s="181" t="s">
        <v>100</v>
      </c>
      <c r="B123" s="48" t="s">
        <v>68</v>
      </c>
      <c r="C123" s="48" t="s">
        <v>67</v>
      </c>
      <c r="D123" s="48" t="s">
        <v>69</v>
      </c>
      <c r="E123" s="49" t="s">
        <v>70</v>
      </c>
      <c r="F123" s="50" t="s">
        <v>71</v>
      </c>
      <c r="G123" s="48"/>
      <c r="H123" s="49"/>
      <c r="I123" s="35" t="s">
        <v>83</v>
      </c>
    </row>
    <row r="124" spans="1:9" ht="24.95" customHeight="1" x14ac:dyDescent="0.3">
      <c r="A124" s="26" t="s">
        <v>76</v>
      </c>
      <c r="B124" s="51"/>
      <c r="C124" s="51"/>
      <c r="D124" s="51" t="s">
        <v>173</v>
      </c>
      <c r="E124" s="52" t="s">
        <v>168</v>
      </c>
      <c r="F124" s="53"/>
      <c r="G124" s="51"/>
      <c r="H124" s="52"/>
      <c r="I124" s="35">
        <v>3</v>
      </c>
    </row>
    <row r="125" spans="1:9" ht="24.95" customHeight="1" x14ac:dyDescent="0.3">
      <c r="A125" s="38" t="s">
        <v>77</v>
      </c>
      <c r="B125" s="51"/>
      <c r="C125" s="51"/>
      <c r="D125" s="51" t="s">
        <v>188</v>
      </c>
      <c r="E125" s="52" t="s">
        <v>169</v>
      </c>
      <c r="F125" s="53"/>
      <c r="G125" s="51"/>
      <c r="H125" s="52"/>
      <c r="I125" s="35">
        <v>4</v>
      </c>
    </row>
    <row r="126" spans="1:9" ht="24.95" customHeight="1" x14ac:dyDescent="0.3">
      <c r="A126" s="26" t="s">
        <v>78</v>
      </c>
      <c r="B126" s="51" t="s">
        <v>190</v>
      </c>
      <c r="C126" s="51"/>
      <c r="D126" s="51"/>
      <c r="E126" s="52"/>
      <c r="F126" s="53"/>
      <c r="G126" s="51"/>
      <c r="H126" s="52"/>
      <c r="I126" s="35">
        <v>0</v>
      </c>
    </row>
    <row r="127" spans="1:9" ht="24.95" customHeight="1" thickBot="1" x14ac:dyDescent="0.35">
      <c r="A127" s="27" t="s">
        <v>79</v>
      </c>
      <c r="B127" s="54" t="s">
        <v>168</v>
      </c>
      <c r="C127" s="54" t="s">
        <v>141</v>
      </c>
      <c r="D127" s="54"/>
      <c r="E127" s="55"/>
      <c r="F127" s="53"/>
      <c r="G127" s="51"/>
      <c r="H127" s="52"/>
      <c r="I127" s="35">
        <v>1</v>
      </c>
    </row>
    <row r="128" spans="1:9" ht="24.95" customHeight="1" x14ac:dyDescent="0.3">
      <c r="A128" s="29" t="s">
        <v>80</v>
      </c>
      <c r="B128" s="56"/>
      <c r="C128" s="56"/>
      <c r="D128" s="56"/>
      <c r="E128" s="56"/>
      <c r="F128" s="51"/>
      <c r="G128" s="51"/>
      <c r="H128" s="52"/>
      <c r="I128" s="35"/>
    </row>
    <row r="129" spans="1:9" ht="24.95" customHeight="1" x14ac:dyDescent="0.3">
      <c r="A129" s="30" t="s">
        <v>81</v>
      </c>
      <c r="B129" s="51"/>
      <c r="C129" s="51"/>
      <c r="D129" s="51"/>
      <c r="E129" s="51"/>
      <c r="F129" s="51"/>
      <c r="G129" s="51"/>
      <c r="H129" s="52"/>
      <c r="I129" s="35"/>
    </row>
    <row r="130" spans="1:9" ht="24.95" customHeight="1" thickBot="1" x14ac:dyDescent="0.35">
      <c r="A130" s="27" t="s">
        <v>135</v>
      </c>
      <c r="B130" s="54"/>
      <c r="C130" s="59" t="s">
        <v>149</v>
      </c>
      <c r="D130" s="54"/>
      <c r="E130" s="54"/>
      <c r="F130" s="54"/>
      <c r="G130" s="54"/>
      <c r="H130" s="55"/>
      <c r="I130" s="35">
        <v>2</v>
      </c>
    </row>
    <row r="131" spans="1:9" ht="24.95" customHeight="1" x14ac:dyDescent="0.3">
      <c r="A131" s="29" t="s">
        <v>83</v>
      </c>
      <c r="B131" s="56" t="s">
        <v>182</v>
      </c>
      <c r="C131" s="56" t="s">
        <v>180</v>
      </c>
      <c r="D131" s="56" t="s">
        <v>181</v>
      </c>
      <c r="E131" s="56" t="s">
        <v>183</v>
      </c>
      <c r="F131" s="56"/>
      <c r="G131" s="56"/>
      <c r="H131" s="56"/>
      <c r="I131" s="30"/>
    </row>
    <row r="132" spans="1:9" ht="24.95" customHeight="1" x14ac:dyDescent="0.3">
      <c r="A132" s="30" t="s">
        <v>84</v>
      </c>
      <c r="B132" s="51" t="s">
        <v>174</v>
      </c>
      <c r="C132" s="51" t="s">
        <v>86</v>
      </c>
    </row>
    <row r="134" spans="1:9" ht="24.95" customHeight="1" thickBot="1" x14ac:dyDescent="0.35"/>
    <row r="135" spans="1:9" ht="48.75" customHeight="1" thickBot="1" x14ac:dyDescent="0.35">
      <c r="A135" s="181" t="s">
        <v>101</v>
      </c>
      <c r="B135" s="48" t="s">
        <v>47</v>
      </c>
      <c r="C135" s="48" t="s">
        <v>48</v>
      </c>
      <c r="D135" s="48" t="s">
        <v>49</v>
      </c>
      <c r="E135" s="49" t="s">
        <v>50</v>
      </c>
      <c r="F135" s="50" t="s">
        <v>51</v>
      </c>
      <c r="G135" s="48"/>
      <c r="H135" s="49"/>
      <c r="I135" s="35" t="s">
        <v>83</v>
      </c>
    </row>
    <row r="136" spans="1:9" ht="24.95" customHeight="1" x14ac:dyDescent="0.3">
      <c r="A136" s="185" t="s">
        <v>38</v>
      </c>
      <c r="B136" s="51"/>
      <c r="C136" s="51"/>
      <c r="D136" s="51" t="s">
        <v>142</v>
      </c>
      <c r="E136" s="52" t="s">
        <v>141</v>
      </c>
      <c r="F136" s="53"/>
      <c r="G136" s="51"/>
      <c r="H136" s="52"/>
      <c r="I136" s="35">
        <v>0</v>
      </c>
    </row>
    <row r="137" spans="1:9" ht="24.95" customHeight="1" x14ac:dyDescent="0.3">
      <c r="A137" s="30" t="s">
        <v>37</v>
      </c>
      <c r="B137" s="51"/>
      <c r="C137" s="51"/>
      <c r="D137" s="51" t="s">
        <v>141</v>
      </c>
      <c r="E137" s="52" t="s">
        <v>171</v>
      </c>
      <c r="F137" s="53"/>
      <c r="G137" s="51"/>
      <c r="H137" s="52"/>
      <c r="I137" s="35">
        <v>2</v>
      </c>
    </row>
    <row r="138" spans="1:9" ht="24.95" customHeight="1" x14ac:dyDescent="0.3">
      <c r="A138" s="30" t="s">
        <v>40</v>
      </c>
      <c r="B138" s="51"/>
      <c r="C138" s="51" t="s">
        <v>190</v>
      </c>
      <c r="D138" s="51"/>
      <c r="E138" s="52"/>
      <c r="F138" s="53"/>
      <c r="G138" s="51"/>
      <c r="H138" s="52"/>
      <c r="I138" s="35">
        <v>0</v>
      </c>
    </row>
    <row r="139" spans="1:9" ht="24.95" customHeight="1" thickBot="1" x14ac:dyDescent="0.35">
      <c r="A139" s="186" t="s">
        <v>39</v>
      </c>
      <c r="B139" s="54"/>
      <c r="C139" s="54" t="s">
        <v>168</v>
      </c>
      <c r="D139" s="54"/>
      <c r="E139" s="55"/>
      <c r="F139" s="77" t="s">
        <v>171</v>
      </c>
      <c r="G139" s="51"/>
      <c r="H139" s="52"/>
      <c r="I139" s="35">
        <v>3</v>
      </c>
    </row>
    <row r="140" spans="1:9" ht="24.95" customHeight="1" x14ac:dyDescent="0.3">
      <c r="A140" s="34" t="s">
        <v>41</v>
      </c>
      <c r="B140" s="56"/>
      <c r="C140" s="56"/>
      <c r="D140" s="56"/>
      <c r="E140" s="56"/>
      <c r="F140" s="51" t="s">
        <v>137</v>
      </c>
      <c r="G140" s="51"/>
      <c r="H140" s="52"/>
      <c r="I140" s="35">
        <v>0</v>
      </c>
    </row>
    <row r="141" spans="1:9" ht="24.95" customHeight="1" x14ac:dyDescent="0.3">
      <c r="A141" s="26"/>
      <c r="B141" s="51"/>
      <c r="C141" s="51"/>
      <c r="D141" s="51"/>
      <c r="E141" s="51"/>
      <c r="F141" s="51"/>
      <c r="G141" s="51"/>
      <c r="H141" s="52"/>
      <c r="I141" s="35"/>
    </row>
    <row r="142" spans="1:9" ht="24.95" customHeight="1" thickBot="1" x14ac:dyDescent="0.35">
      <c r="A142" s="27"/>
      <c r="B142" s="54"/>
      <c r="C142" s="54"/>
      <c r="D142" s="54"/>
      <c r="E142" s="54"/>
      <c r="F142" s="54"/>
      <c r="G142" s="54"/>
      <c r="H142" s="55"/>
      <c r="I142" s="35"/>
    </row>
    <row r="143" spans="1:9" ht="24.95" customHeight="1" x14ac:dyDescent="0.3">
      <c r="A143" s="29" t="s">
        <v>83</v>
      </c>
      <c r="B143" s="56"/>
      <c r="C143" s="56" t="s">
        <v>182</v>
      </c>
      <c r="D143" s="56" t="s">
        <v>143</v>
      </c>
      <c r="E143" s="56" t="s">
        <v>180</v>
      </c>
      <c r="F143" s="56" t="s">
        <v>180</v>
      </c>
      <c r="G143" s="56"/>
      <c r="H143" s="56"/>
      <c r="I143" s="30"/>
    </row>
    <row r="144" spans="1:9" ht="24.95" customHeight="1" x14ac:dyDescent="0.3">
      <c r="A144" s="30" t="s">
        <v>84</v>
      </c>
      <c r="B144" s="51" t="s">
        <v>176</v>
      </c>
      <c r="C144" s="51" t="s">
        <v>86</v>
      </c>
    </row>
    <row r="145" spans="1:9" ht="24.95" customHeight="1" thickBot="1" x14ac:dyDescent="0.35"/>
    <row r="146" spans="1:9" ht="51.75" customHeight="1" x14ac:dyDescent="0.3">
      <c r="A146" s="181" t="s">
        <v>102</v>
      </c>
      <c r="B146" s="48" t="s">
        <v>72</v>
      </c>
      <c r="C146" s="48" t="s">
        <v>73</v>
      </c>
      <c r="D146" s="48" t="s">
        <v>74</v>
      </c>
      <c r="E146" s="49" t="s">
        <v>75</v>
      </c>
      <c r="F146" s="50" t="s">
        <v>193</v>
      </c>
      <c r="G146" s="48"/>
      <c r="H146" s="49"/>
      <c r="I146" s="35" t="s">
        <v>83</v>
      </c>
    </row>
    <row r="147" spans="1:9" ht="24.95" customHeight="1" x14ac:dyDescent="0.3">
      <c r="A147" s="26" t="s">
        <v>31</v>
      </c>
      <c r="B147" s="51"/>
      <c r="C147" s="51"/>
      <c r="D147" s="51"/>
      <c r="E147" s="52"/>
      <c r="F147" s="53"/>
      <c r="G147" s="51"/>
      <c r="H147" s="52"/>
      <c r="I147" s="35"/>
    </row>
    <row r="148" spans="1:9" ht="24.95" customHeight="1" x14ac:dyDescent="0.3">
      <c r="A148" s="26" t="s">
        <v>32</v>
      </c>
      <c r="B148" s="51"/>
      <c r="C148" s="51"/>
      <c r="E148" s="65" t="s">
        <v>137</v>
      </c>
      <c r="F148" s="58" t="s">
        <v>96</v>
      </c>
      <c r="G148" s="51"/>
      <c r="H148" s="52"/>
      <c r="I148" s="35">
        <v>0</v>
      </c>
    </row>
    <row r="149" spans="1:9" ht="24.95" customHeight="1" x14ac:dyDescent="0.3">
      <c r="A149" s="26" t="s">
        <v>33</v>
      </c>
      <c r="B149" s="58" t="s">
        <v>141</v>
      </c>
      <c r="C149" s="58" t="s">
        <v>169</v>
      </c>
      <c r="D149" s="51"/>
      <c r="E149" s="52"/>
      <c r="F149" s="53"/>
      <c r="G149" s="51"/>
      <c r="H149" s="52"/>
      <c r="I149" s="35">
        <v>2</v>
      </c>
    </row>
    <row r="150" spans="1:9" ht="24.95" customHeight="1" thickBot="1" x14ac:dyDescent="0.35">
      <c r="A150" s="27" t="s">
        <v>34</v>
      </c>
      <c r="B150" s="54"/>
      <c r="C150" s="54"/>
      <c r="D150" s="54"/>
      <c r="E150" s="55"/>
      <c r="F150" s="53"/>
      <c r="G150" s="51"/>
      <c r="H150" s="52"/>
      <c r="I150" s="35"/>
    </row>
    <row r="151" spans="1:9" ht="24.95" customHeight="1" x14ac:dyDescent="0.3">
      <c r="A151" s="28" t="s">
        <v>35</v>
      </c>
      <c r="B151" s="60" t="s">
        <v>190</v>
      </c>
      <c r="C151" s="56"/>
      <c r="E151" s="56"/>
      <c r="F151" s="60" t="s">
        <v>96</v>
      </c>
      <c r="G151" s="51"/>
      <c r="H151" s="52"/>
      <c r="I151" s="35">
        <v>2</v>
      </c>
    </row>
    <row r="152" spans="1:9" ht="24.95" customHeight="1" x14ac:dyDescent="0.3">
      <c r="A152" s="26" t="s">
        <v>36</v>
      </c>
      <c r="B152" s="51"/>
      <c r="C152" s="58" t="s">
        <v>147</v>
      </c>
      <c r="D152" s="51"/>
      <c r="E152" s="58" t="s">
        <v>141</v>
      </c>
      <c r="F152" s="51"/>
      <c r="G152" s="51"/>
      <c r="H152" s="52"/>
      <c r="I152" s="35">
        <v>1</v>
      </c>
    </row>
    <row r="153" spans="1:9" ht="24.95" customHeight="1" thickBot="1" x14ac:dyDescent="0.35">
      <c r="A153" s="27"/>
      <c r="B153" s="54"/>
      <c r="C153" s="54"/>
      <c r="D153" s="54"/>
      <c r="E153" s="54"/>
      <c r="F153" s="54"/>
      <c r="G153" s="54"/>
      <c r="H153" s="55"/>
      <c r="I153" s="35"/>
    </row>
    <row r="154" spans="1:9" ht="24.95" customHeight="1" x14ac:dyDescent="0.3">
      <c r="A154" s="29" t="s">
        <v>83</v>
      </c>
      <c r="B154" s="56" t="s">
        <v>143</v>
      </c>
      <c r="C154" s="56" t="s">
        <v>183</v>
      </c>
      <c r="D154" s="56"/>
      <c r="E154" s="56" t="s">
        <v>143</v>
      </c>
      <c r="F154" s="56" t="s">
        <v>180</v>
      </c>
      <c r="G154" s="56"/>
      <c r="H154" s="56"/>
      <c r="I154" s="30"/>
    </row>
    <row r="155" spans="1:9" ht="24.95" customHeight="1" x14ac:dyDescent="0.3">
      <c r="A155" s="30" t="s">
        <v>84</v>
      </c>
      <c r="B155" s="51" t="s">
        <v>176</v>
      </c>
      <c r="C155" s="51" t="s">
        <v>86</v>
      </c>
    </row>
    <row r="156" spans="1:9" ht="24.95" customHeight="1" thickBot="1" x14ac:dyDescent="0.35"/>
    <row r="157" spans="1:9" ht="51.75" customHeight="1" x14ac:dyDescent="0.3">
      <c r="A157" s="181" t="s">
        <v>103</v>
      </c>
      <c r="B157" s="48" t="s">
        <v>38</v>
      </c>
      <c r="C157" s="48" t="s">
        <v>37</v>
      </c>
      <c r="D157" s="48" t="s">
        <v>40</v>
      </c>
      <c r="E157" s="49" t="s">
        <v>39</v>
      </c>
      <c r="F157" s="50" t="s">
        <v>41</v>
      </c>
      <c r="G157" s="48"/>
      <c r="H157" s="49"/>
      <c r="I157" s="35" t="s">
        <v>83</v>
      </c>
    </row>
    <row r="158" spans="1:9" ht="24.95" customHeight="1" x14ac:dyDescent="0.3">
      <c r="A158" s="26" t="s">
        <v>76</v>
      </c>
      <c r="B158" s="51"/>
      <c r="C158" s="51"/>
      <c r="D158" s="51" t="s">
        <v>173</v>
      </c>
      <c r="E158" s="52" t="s">
        <v>171</v>
      </c>
      <c r="F158" s="53"/>
      <c r="G158" s="51"/>
      <c r="H158" s="52"/>
      <c r="I158" s="35">
        <v>4</v>
      </c>
    </row>
    <row r="159" spans="1:9" ht="24.95" customHeight="1" x14ac:dyDescent="0.3">
      <c r="A159" s="38" t="s">
        <v>77</v>
      </c>
      <c r="B159" s="51"/>
      <c r="C159" s="51"/>
      <c r="E159" s="52" t="s">
        <v>168</v>
      </c>
      <c r="F159" s="51" t="s">
        <v>194</v>
      </c>
      <c r="G159" s="51"/>
      <c r="H159" s="52"/>
      <c r="I159" s="35">
        <v>3</v>
      </c>
    </row>
    <row r="160" spans="1:9" ht="24.95" customHeight="1" x14ac:dyDescent="0.3">
      <c r="A160" s="26" t="s">
        <v>78</v>
      </c>
      <c r="B160" s="51"/>
      <c r="C160" s="51"/>
      <c r="D160" s="51"/>
      <c r="E160" s="52"/>
      <c r="F160" s="53"/>
      <c r="G160" s="51"/>
      <c r="H160" s="52"/>
      <c r="I160" s="35"/>
    </row>
    <row r="161" spans="1:9" ht="24.95" customHeight="1" thickBot="1" x14ac:dyDescent="0.35">
      <c r="A161" s="27" t="s">
        <v>79</v>
      </c>
      <c r="B161" s="54" t="s">
        <v>171</v>
      </c>
      <c r="C161" s="54" t="s">
        <v>137</v>
      </c>
      <c r="D161" s="54"/>
      <c r="E161" s="55"/>
      <c r="F161" s="53"/>
      <c r="G161" s="51"/>
      <c r="H161" s="52"/>
      <c r="I161" s="35">
        <v>2</v>
      </c>
    </row>
    <row r="162" spans="1:9" ht="24.95" customHeight="1" x14ac:dyDescent="0.3">
      <c r="A162" s="29" t="s">
        <v>80</v>
      </c>
      <c r="B162" s="56"/>
      <c r="C162" s="56"/>
      <c r="D162" s="56"/>
      <c r="E162" s="56"/>
      <c r="F162" s="51"/>
      <c r="G162" s="51"/>
      <c r="H162" s="52"/>
      <c r="I162" s="35"/>
    </row>
    <row r="163" spans="1:9" ht="24.95" customHeight="1" x14ac:dyDescent="0.3">
      <c r="A163" s="30" t="s">
        <v>81</v>
      </c>
      <c r="B163" s="51"/>
      <c r="C163" s="51"/>
      <c r="D163" s="51"/>
      <c r="E163" s="51"/>
      <c r="F163" s="51"/>
      <c r="G163" s="51"/>
      <c r="H163" s="52"/>
      <c r="I163" s="35"/>
    </row>
    <row r="164" spans="1:9" ht="24.95" customHeight="1" thickBot="1" x14ac:dyDescent="0.35">
      <c r="A164" s="27" t="s">
        <v>135</v>
      </c>
      <c r="B164" s="54" t="s">
        <v>168</v>
      </c>
      <c r="C164" s="54" t="s">
        <v>142</v>
      </c>
      <c r="D164" s="54"/>
      <c r="E164" s="54"/>
      <c r="F164" s="54"/>
      <c r="G164" s="54"/>
      <c r="H164" s="55"/>
      <c r="I164" s="35">
        <v>1</v>
      </c>
    </row>
    <row r="165" spans="1:9" ht="24.95" customHeight="1" x14ac:dyDescent="0.3">
      <c r="A165" s="29" t="s">
        <v>83</v>
      </c>
      <c r="B165" s="56" t="s">
        <v>183</v>
      </c>
      <c r="C165" s="56" t="s">
        <v>143</v>
      </c>
      <c r="D165" s="56" t="s">
        <v>181</v>
      </c>
      <c r="E165" s="56" t="s">
        <v>183</v>
      </c>
      <c r="F165" s="56" t="s">
        <v>181</v>
      </c>
      <c r="G165" s="56"/>
      <c r="H165" s="56"/>
      <c r="I165" s="30"/>
    </row>
    <row r="166" spans="1:9" ht="24.95" customHeight="1" x14ac:dyDescent="0.3">
      <c r="A166" s="30" t="s">
        <v>84</v>
      </c>
      <c r="B166" s="51" t="s">
        <v>174</v>
      </c>
      <c r="C166" s="51" t="s">
        <v>86</v>
      </c>
    </row>
    <row r="167" spans="1:9" ht="24.95" customHeight="1" thickBot="1" x14ac:dyDescent="0.35"/>
    <row r="168" spans="1:9" ht="48" customHeight="1" x14ac:dyDescent="0.3">
      <c r="A168" s="181" t="s">
        <v>104</v>
      </c>
      <c r="B168" s="48" t="s">
        <v>47</v>
      </c>
      <c r="C168" s="48" t="s">
        <v>48</v>
      </c>
      <c r="D168" s="48" t="s">
        <v>49</v>
      </c>
      <c r="E168" s="49" t="s">
        <v>50</v>
      </c>
      <c r="F168" s="50" t="s">
        <v>51</v>
      </c>
      <c r="G168" s="48"/>
      <c r="H168" s="49"/>
      <c r="I168" s="35" t="s">
        <v>83</v>
      </c>
    </row>
    <row r="169" spans="1:9" ht="24.95" customHeight="1" x14ac:dyDescent="0.3">
      <c r="A169" s="26" t="s">
        <v>61</v>
      </c>
      <c r="B169" s="51"/>
      <c r="C169" s="51"/>
      <c r="D169" s="51"/>
      <c r="E169" s="52"/>
      <c r="F169" s="53"/>
      <c r="G169" s="51"/>
      <c r="H169" s="52"/>
      <c r="I169" s="35"/>
    </row>
    <row r="170" spans="1:9" ht="24.95" customHeight="1" x14ac:dyDescent="0.3">
      <c r="A170" s="26" t="s">
        <v>62</v>
      </c>
      <c r="B170" s="51"/>
      <c r="C170" s="51"/>
      <c r="D170" s="58" t="s">
        <v>147</v>
      </c>
      <c r="E170" s="52" t="s">
        <v>171</v>
      </c>
      <c r="F170" s="53"/>
      <c r="G170" s="51"/>
      <c r="H170" s="52"/>
      <c r="I170" s="35">
        <v>3</v>
      </c>
    </row>
    <row r="171" spans="1:9" ht="24.95" customHeight="1" x14ac:dyDescent="0.3">
      <c r="A171" s="26" t="s">
        <v>63</v>
      </c>
      <c r="B171" s="58" t="s">
        <v>188</v>
      </c>
      <c r="C171" s="58" t="s">
        <v>190</v>
      </c>
      <c r="D171" s="51"/>
      <c r="E171" s="52"/>
      <c r="F171" s="53"/>
      <c r="G171" s="51"/>
      <c r="H171" s="52"/>
      <c r="I171" s="35">
        <v>2</v>
      </c>
    </row>
    <row r="172" spans="1:9" ht="24.95" customHeight="1" thickBot="1" x14ac:dyDescent="0.35">
      <c r="A172" s="27" t="s">
        <v>65</v>
      </c>
      <c r="B172" s="59" t="s">
        <v>142</v>
      </c>
      <c r="C172" s="59" t="s">
        <v>147</v>
      </c>
      <c r="D172" s="54"/>
      <c r="E172" s="55"/>
      <c r="F172" s="53"/>
      <c r="G172" s="51"/>
      <c r="H172" s="52"/>
      <c r="I172" s="35">
        <v>1</v>
      </c>
    </row>
    <row r="173" spans="1:9" ht="24.95" customHeight="1" x14ac:dyDescent="0.3">
      <c r="A173" s="28" t="s">
        <v>64</v>
      </c>
      <c r="B173" s="56"/>
      <c r="C173" s="56"/>
      <c r="D173" s="56"/>
      <c r="E173" s="56"/>
      <c r="F173" s="51"/>
      <c r="G173" s="51"/>
      <c r="H173" s="52"/>
      <c r="I173" s="35"/>
    </row>
    <row r="174" spans="1:9" ht="24.95" customHeight="1" x14ac:dyDescent="0.3">
      <c r="A174" s="26" t="s">
        <v>66</v>
      </c>
      <c r="B174" s="51"/>
      <c r="C174" s="51"/>
      <c r="D174" s="58" t="s">
        <v>171</v>
      </c>
      <c r="E174" s="58" t="s">
        <v>171</v>
      </c>
      <c r="F174" s="51"/>
      <c r="G174" s="51"/>
      <c r="H174" s="52"/>
      <c r="I174" s="35">
        <v>4</v>
      </c>
    </row>
    <row r="175" spans="1:9" ht="24.95" customHeight="1" thickBot="1" x14ac:dyDescent="0.35">
      <c r="A175" s="27"/>
      <c r="B175" s="54"/>
      <c r="C175" s="54"/>
      <c r="D175" s="54"/>
      <c r="E175" s="54"/>
      <c r="F175" s="54"/>
      <c r="G175" s="54"/>
      <c r="H175" s="55"/>
      <c r="I175" s="35"/>
    </row>
    <row r="176" spans="1:9" ht="24.95" customHeight="1" x14ac:dyDescent="0.3">
      <c r="A176" s="29" t="s">
        <v>83</v>
      </c>
      <c r="B176" s="56" t="s">
        <v>180</v>
      </c>
      <c r="C176" s="56" t="s">
        <v>182</v>
      </c>
      <c r="D176" s="56" t="s">
        <v>183</v>
      </c>
      <c r="E176" s="56" t="s">
        <v>181</v>
      </c>
      <c r="F176" s="56"/>
      <c r="G176" s="56"/>
      <c r="H176" s="56"/>
      <c r="I176" s="30"/>
    </row>
    <row r="177" spans="1:9" ht="24.95" customHeight="1" x14ac:dyDescent="0.3">
      <c r="A177" s="30" t="s">
        <v>84</v>
      </c>
      <c r="B177" s="51" t="s">
        <v>174</v>
      </c>
      <c r="C177" s="51" t="s">
        <v>86</v>
      </c>
    </row>
    <row r="179" spans="1:9" ht="24.95" customHeight="1" thickBot="1" x14ac:dyDescent="0.35"/>
    <row r="180" spans="1:9" ht="48" customHeight="1" thickBot="1" x14ac:dyDescent="0.35">
      <c r="A180" s="181" t="s">
        <v>105</v>
      </c>
      <c r="B180" s="66" t="s">
        <v>52</v>
      </c>
      <c r="C180" s="66" t="s">
        <v>53</v>
      </c>
      <c r="D180" s="66" t="s">
        <v>54</v>
      </c>
      <c r="E180" s="67" t="s">
        <v>55</v>
      </c>
      <c r="F180" s="66" t="s">
        <v>56</v>
      </c>
      <c r="G180" s="48" t="s">
        <v>140</v>
      </c>
      <c r="H180" s="49" t="s">
        <v>179</v>
      </c>
      <c r="I180" s="35" t="s">
        <v>83</v>
      </c>
    </row>
    <row r="181" spans="1:9" ht="24.95" customHeight="1" x14ac:dyDescent="0.3">
      <c r="A181" s="40" t="s">
        <v>42</v>
      </c>
      <c r="B181" s="51"/>
      <c r="C181" s="51"/>
      <c r="D181" s="51"/>
      <c r="E181" s="52"/>
      <c r="F181" s="53"/>
      <c r="G181" s="51"/>
      <c r="H181" s="52"/>
      <c r="I181" s="35"/>
    </row>
    <row r="182" spans="1:9" ht="24.95" customHeight="1" x14ac:dyDescent="0.3">
      <c r="A182" s="40" t="s">
        <v>43</v>
      </c>
      <c r="B182" s="51"/>
      <c r="C182" s="51"/>
      <c r="D182" s="51"/>
      <c r="E182" s="52" t="s">
        <v>168</v>
      </c>
      <c r="F182" s="53"/>
      <c r="G182" s="51"/>
      <c r="H182" s="65" t="s">
        <v>147</v>
      </c>
      <c r="I182" s="35">
        <v>2</v>
      </c>
    </row>
    <row r="183" spans="1:9" ht="24.95" customHeight="1" x14ac:dyDescent="0.3">
      <c r="A183" s="40" t="s">
        <v>44</v>
      </c>
      <c r="B183" s="51"/>
      <c r="C183" s="51"/>
      <c r="D183" s="51"/>
      <c r="E183" s="52"/>
      <c r="F183" s="53"/>
      <c r="G183" s="51"/>
      <c r="H183" s="52"/>
      <c r="I183" s="35"/>
    </row>
    <row r="184" spans="1:9" ht="24.95" customHeight="1" thickBot="1" x14ac:dyDescent="0.35">
      <c r="A184" s="41" t="s">
        <v>45</v>
      </c>
      <c r="B184" s="54" t="s">
        <v>147</v>
      </c>
      <c r="C184" s="54" t="s">
        <v>137</v>
      </c>
      <c r="D184" s="54"/>
      <c r="E184" s="55"/>
      <c r="F184" s="53"/>
      <c r="G184" s="51"/>
      <c r="H184" s="52"/>
      <c r="I184" s="35">
        <v>1</v>
      </c>
    </row>
    <row r="185" spans="1:9" ht="24.95" customHeight="1" x14ac:dyDescent="0.3">
      <c r="A185" s="44" t="s">
        <v>145</v>
      </c>
      <c r="B185" s="56"/>
      <c r="C185" s="60" t="s">
        <v>184</v>
      </c>
      <c r="D185" s="56"/>
      <c r="E185" s="56"/>
      <c r="F185" s="51"/>
      <c r="G185" s="51"/>
      <c r="H185" s="52"/>
      <c r="I185" s="35">
        <v>0</v>
      </c>
    </row>
    <row r="186" spans="1:9" ht="24.95" customHeight="1" x14ac:dyDescent="0.3">
      <c r="A186" s="40" t="s">
        <v>46</v>
      </c>
      <c r="B186" s="51"/>
      <c r="C186" s="51"/>
      <c r="D186" s="51"/>
      <c r="E186" s="58" t="s">
        <v>141</v>
      </c>
      <c r="F186" s="51"/>
      <c r="G186" s="51" t="s">
        <v>168</v>
      </c>
      <c r="H186" s="52"/>
      <c r="I186" s="35">
        <v>1</v>
      </c>
    </row>
    <row r="187" spans="1:9" ht="24.95" customHeight="1" thickBot="1" x14ac:dyDescent="0.35">
      <c r="A187" s="27" t="s">
        <v>134</v>
      </c>
      <c r="B187" s="54" t="s">
        <v>190</v>
      </c>
      <c r="C187" s="54"/>
      <c r="D187" s="54"/>
      <c r="E187" s="54"/>
      <c r="F187" s="54"/>
      <c r="G187" s="54"/>
      <c r="H187" s="55"/>
      <c r="I187" s="35">
        <v>0</v>
      </c>
    </row>
    <row r="188" spans="1:9" ht="24.95" customHeight="1" x14ac:dyDescent="0.3">
      <c r="A188" s="29" t="s">
        <v>83</v>
      </c>
      <c r="B188" s="56" t="s">
        <v>182</v>
      </c>
      <c r="C188" s="56" t="s">
        <v>143</v>
      </c>
      <c r="D188" s="56"/>
      <c r="E188" s="56" t="s">
        <v>182</v>
      </c>
      <c r="F188" s="56"/>
      <c r="G188" s="56" t="s">
        <v>183</v>
      </c>
      <c r="H188" s="56" t="s">
        <v>183</v>
      </c>
      <c r="I188" s="30"/>
    </row>
    <row r="189" spans="1:9" ht="24.95" customHeight="1" x14ac:dyDescent="0.3">
      <c r="A189" s="30" t="s">
        <v>84</v>
      </c>
      <c r="B189" s="51" t="s">
        <v>187</v>
      </c>
      <c r="C189" s="51" t="s">
        <v>86</v>
      </c>
    </row>
    <row r="190" spans="1:9" ht="24.95" customHeight="1" thickBot="1" x14ac:dyDescent="0.35"/>
    <row r="191" spans="1:9" ht="51.75" customHeight="1" x14ac:dyDescent="0.3">
      <c r="A191" s="181" t="s">
        <v>106</v>
      </c>
      <c r="B191" s="48" t="s">
        <v>68</v>
      </c>
      <c r="C191" s="48" t="s">
        <v>67</v>
      </c>
      <c r="D191" s="48" t="s">
        <v>69</v>
      </c>
      <c r="E191" s="49" t="s">
        <v>70</v>
      </c>
      <c r="F191" s="50" t="s">
        <v>71</v>
      </c>
      <c r="G191" s="48"/>
      <c r="H191" s="49"/>
      <c r="I191" s="35" t="s">
        <v>83</v>
      </c>
    </row>
    <row r="192" spans="1:9" ht="24.95" customHeight="1" x14ac:dyDescent="0.3">
      <c r="A192" s="26" t="s">
        <v>31</v>
      </c>
      <c r="B192" s="51"/>
      <c r="C192" s="51"/>
      <c r="D192" s="51"/>
      <c r="E192" s="52"/>
      <c r="F192" s="53"/>
      <c r="G192" s="51"/>
      <c r="H192" s="52"/>
      <c r="I192" s="35"/>
    </row>
    <row r="193" spans="1:9" ht="24.95" customHeight="1" x14ac:dyDescent="0.3">
      <c r="A193" s="26" t="s">
        <v>32</v>
      </c>
      <c r="B193" s="51"/>
      <c r="C193" s="51"/>
      <c r="D193" s="58" t="s">
        <v>168</v>
      </c>
      <c r="E193" s="65" t="s">
        <v>141</v>
      </c>
      <c r="F193" s="53"/>
      <c r="G193" s="51"/>
      <c r="H193" s="52"/>
      <c r="I193" s="35">
        <v>1</v>
      </c>
    </row>
    <row r="194" spans="1:9" ht="24.95" customHeight="1" x14ac:dyDescent="0.3">
      <c r="A194" s="26" t="s">
        <v>33</v>
      </c>
      <c r="B194" s="58" t="s">
        <v>198</v>
      </c>
      <c r="C194" s="58" t="s">
        <v>141</v>
      </c>
      <c r="D194" s="51"/>
      <c r="E194" s="52"/>
      <c r="F194" s="53"/>
      <c r="G194" s="51"/>
      <c r="H194" s="52"/>
      <c r="I194" s="35">
        <v>2</v>
      </c>
    </row>
    <row r="195" spans="1:9" ht="24.95" customHeight="1" thickBot="1" x14ac:dyDescent="0.35">
      <c r="A195" s="27" t="s">
        <v>34</v>
      </c>
      <c r="B195" s="54"/>
      <c r="C195" s="54"/>
      <c r="D195" s="54"/>
      <c r="E195" s="55"/>
      <c r="F195" s="53"/>
      <c r="G195" s="51"/>
      <c r="H195" s="52"/>
      <c r="I195" s="35"/>
    </row>
    <row r="196" spans="1:9" ht="24.95" customHeight="1" x14ac:dyDescent="0.3">
      <c r="A196" s="28" t="s">
        <v>35</v>
      </c>
      <c r="B196" s="56"/>
      <c r="C196" s="60" t="s">
        <v>168</v>
      </c>
      <c r="D196" s="56"/>
      <c r="E196" s="60" t="s">
        <v>171</v>
      </c>
      <c r="F196" s="51"/>
      <c r="G196" s="51"/>
      <c r="H196" s="52"/>
      <c r="I196" s="35">
        <v>3</v>
      </c>
    </row>
    <row r="197" spans="1:9" ht="24.95" customHeight="1" x14ac:dyDescent="0.3">
      <c r="A197" s="26" t="s">
        <v>36</v>
      </c>
      <c r="B197" s="58" t="s">
        <v>148</v>
      </c>
      <c r="C197" s="51"/>
      <c r="D197" s="58" t="s">
        <v>171</v>
      </c>
      <c r="E197" s="51"/>
      <c r="F197" s="51"/>
      <c r="G197" s="51"/>
      <c r="H197" s="52"/>
      <c r="I197" s="35">
        <v>4</v>
      </c>
    </row>
    <row r="198" spans="1:9" ht="24.95" customHeight="1" thickBot="1" x14ac:dyDescent="0.35">
      <c r="A198" s="27"/>
      <c r="B198" s="54"/>
      <c r="C198" s="54"/>
      <c r="D198" s="54"/>
      <c r="E198" s="54"/>
      <c r="F198" s="54"/>
      <c r="G198" s="54"/>
      <c r="H198" s="55"/>
      <c r="I198" s="35"/>
    </row>
    <row r="199" spans="1:9" ht="24.95" customHeight="1" x14ac:dyDescent="0.3">
      <c r="A199" s="29" t="s">
        <v>83</v>
      </c>
      <c r="B199" s="56" t="s">
        <v>181</v>
      </c>
      <c r="C199" s="56" t="s">
        <v>182</v>
      </c>
      <c r="D199" s="56" t="s">
        <v>183</v>
      </c>
      <c r="E199" s="56" t="s">
        <v>180</v>
      </c>
      <c r="F199" s="56"/>
      <c r="G199" s="56"/>
      <c r="H199" s="56"/>
      <c r="I199" s="30"/>
    </row>
    <row r="200" spans="1:9" ht="24.95" customHeight="1" x14ac:dyDescent="0.3">
      <c r="A200" s="30" t="s">
        <v>84</v>
      </c>
      <c r="B200" s="51" t="s">
        <v>174</v>
      </c>
      <c r="C200" s="51" t="s">
        <v>86</v>
      </c>
    </row>
    <row r="201" spans="1:9" ht="24.95" customHeight="1" thickBot="1" x14ac:dyDescent="0.35"/>
    <row r="202" spans="1:9" ht="51" customHeight="1" x14ac:dyDescent="0.3">
      <c r="A202" s="181" t="s">
        <v>107</v>
      </c>
      <c r="B202" s="48" t="s">
        <v>38</v>
      </c>
      <c r="C202" s="48" t="s">
        <v>37</v>
      </c>
      <c r="D202" s="48" t="s">
        <v>40</v>
      </c>
      <c r="E202" s="49" t="s">
        <v>39</v>
      </c>
      <c r="F202" s="50" t="s">
        <v>41</v>
      </c>
      <c r="G202" s="48"/>
      <c r="H202" s="49"/>
      <c r="I202" s="35" t="s">
        <v>83</v>
      </c>
    </row>
    <row r="203" spans="1:9" ht="24.95" customHeight="1" x14ac:dyDescent="0.3">
      <c r="A203" s="40" t="s">
        <v>57</v>
      </c>
      <c r="B203" s="51"/>
      <c r="C203" s="51"/>
      <c r="D203" s="51" t="s">
        <v>200</v>
      </c>
      <c r="E203" s="52"/>
      <c r="F203" s="53" t="s">
        <v>168</v>
      </c>
      <c r="G203" s="51"/>
      <c r="H203" s="52"/>
      <c r="I203" s="35">
        <v>3</v>
      </c>
    </row>
    <row r="204" spans="1:9" ht="24.95" customHeight="1" x14ac:dyDescent="0.3">
      <c r="A204" s="40" t="s">
        <v>58</v>
      </c>
      <c r="B204" s="51"/>
      <c r="C204" s="51"/>
      <c r="D204" s="51" t="s">
        <v>195</v>
      </c>
      <c r="E204" s="52"/>
      <c r="F204" s="53" t="s">
        <v>148</v>
      </c>
      <c r="G204" s="51"/>
      <c r="H204" s="52"/>
      <c r="I204" s="35">
        <v>2</v>
      </c>
    </row>
    <row r="205" spans="1:9" ht="24.95" customHeight="1" x14ac:dyDescent="0.3">
      <c r="A205" s="40" t="s">
        <v>59</v>
      </c>
      <c r="B205" s="51" t="s">
        <v>137</v>
      </c>
      <c r="C205" s="51" t="s">
        <v>137</v>
      </c>
      <c r="D205" s="51"/>
      <c r="E205" s="52"/>
      <c r="F205" s="53"/>
      <c r="G205" s="51"/>
      <c r="H205" s="52"/>
      <c r="I205" s="35">
        <v>0</v>
      </c>
    </row>
    <row r="206" spans="1:9" ht="24.95" customHeight="1" thickBot="1" x14ac:dyDescent="0.35">
      <c r="A206" s="41" t="s">
        <v>60</v>
      </c>
      <c r="B206" s="54" t="s">
        <v>141</v>
      </c>
      <c r="C206" s="54" t="s">
        <v>147</v>
      </c>
      <c r="D206" s="54"/>
      <c r="E206" s="55"/>
      <c r="F206" s="53"/>
      <c r="G206" s="51"/>
      <c r="H206" s="52"/>
      <c r="I206" s="35">
        <v>1</v>
      </c>
    </row>
    <row r="207" spans="1:9" ht="24.95" customHeight="1" x14ac:dyDescent="0.3">
      <c r="A207" s="28"/>
      <c r="B207" s="56"/>
      <c r="C207" s="56"/>
      <c r="D207" s="56"/>
      <c r="E207" s="56"/>
      <c r="F207" s="51"/>
      <c r="G207" s="51"/>
      <c r="H207" s="52"/>
      <c r="I207" s="35"/>
    </row>
    <row r="208" spans="1:9" ht="24.95" customHeight="1" x14ac:dyDescent="0.3">
      <c r="A208" s="26"/>
      <c r="B208" s="51"/>
      <c r="C208" s="51"/>
      <c r="D208" s="51"/>
      <c r="E208" s="51"/>
      <c r="F208" s="51"/>
      <c r="G208" s="51"/>
      <c r="H208" s="52"/>
      <c r="I208" s="35"/>
    </row>
    <row r="209" spans="1:9" ht="24.95" customHeight="1" thickBot="1" x14ac:dyDescent="0.35">
      <c r="A209" s="27"/>
      <c r="B209" s="54"/>
      <c r="C209" s="54"/>
      <c r="D209" s="54"/>
      <c r="E209" s="54"/>
      <c r="F209" s="54"/>
      <c r="G209" s="54"/>
      <c r="H209" s="55"/>
      <c r="I209" s="35"/>
    </row>
    <row r="210" spans="1:9" ht="24.95" customHeight="1" x14ac:dyDescent="0.3">
      <c r="A210" s="29" t="s">
        <v>83</v>
      </c>
      <c r="B210" s="56" t="s">
        <v>143</v>
      </c>
      <c r="C210" s="56" t="s">
        <v>182</v>
      </c>
      <c r="D210" s="56" t="s">
        <v>180</v>
      </c>
      <c r="E210" s="56"/>
      <c r="F210" s="56" t="s">
        <v>183</v>
      </c>
      <c r="G210" s="56"/>
      <c r="H210" s="56"/>
      <c r="I210" s="30"/>
    </row>
    <row r="211" spans="1:9" ht="24.95" customHeight="1" x14ac:dyDescent="0.3">
      <c r="A211" s="30" t="s">
        <v>84</v>
      </c>
      <c r="B211" s="51" t="s">
        <v>191</v>
      </c>
      <c r="C211" s="51" t="s">
        <v>86</v>
      </c>
    </row>
    <row r="212" spans="1:9" ht="24.95" customHeight="1" thickBot="1" x14ac:dyDescent="0.35"/>
    <row r="213" spans="1:9" ht="51" customHeight="1" x14ac:dyDescent="0.3">
      <c r="A213" s="181" t="s">
        <v>108</v>
      </c>
      <c r="B213" s="68" t="s">
        <v>42</v>
      </c>
      <c r="C213" s="68" t="s">
        <v>43</v>
      </c>
      <c r="D213" s="68" t="s">
        <v>44</v>
      </c>
      <c r="E213" s="69" t="s">
        <v>45</v>
      </c>
      <c r="F213" s="70" t="s">
        <v>145</v>
      </c>
      <c r="G213" s="68" t="s">
        <v>46</v>
      </c>
      <c r="H213" s="49" t="s">
        <v>134</v>
      </c>
      <c r="I213" s="35" t="s">
        <v>83</v>
      </c>
    </row>
    <row r="214" spans="1:9" ht="24.95" customHeight="1" x14ac:dyDescent="0.3">
      <c r="A214" s="26" t="s">
        <v>61</v>
      </c>
      <c r="B214" s="51"/>
      <c r="C214" s="51"/>
      <c r="D214" s="51"/>
      <c r="E214" s="52"/>
      <c r="F214" s="53"/>
      <c r="G214" s="51"/>
      <c r="H214" s="52"/>
      <c r="I214" s="35"/>
    </row>
    <row r="215" spans="1:9" ht="24.95" customHeight="1" thickBot="1" x14ac:dyDescent="0.35">
      <c r="A215" s="26" t="s">
        <v>62</v>
      </c>
      <c r="B215" s="51"/>
      <c r="C215" s="59" t="s">
        <v>196</v>
      </c>
      <c r="D215" s="72"/>
      <c r="E215" s="178"/>
      <c r="F215" s="77" t="s">
        <v>197</v>
      </c>
      <c r="G215" s="72"/>
      <c r="H215" s="52"/>
      <c r="I215" s="35">
        <v>3</v>
      </c>
    </row>
    <row r="216" spans="1:9" ht="24.95" customHeight="1" x14ac:dyDescent="0.3">
      <c r="A216" s="26" t="s">
        <v>63</v>
      </c>
      <c r="B216" s="72"/>
      <c r="C216" s="58" t="s">
        <v>177</v>
      </c>
      <c r="D216" s="51"/>
      <c r="E216" s="52"/>
      <c r="F216" s="53"/>
      <c r="G216" s="51"/>
      <c r="H216" s="58" t="s">
        <v>169</v>
      </c>
      <c r="I216" s="35">
        <v>2</v>
      </c>
    </row>
    <row r="217" spans="1:9" ht="24.95" customHeight="1" thickBot="1" x14ac:dyDescent="0.35">
      <c r="A217" s="27" t="s">
        <v>65</v>
      </c>
      <c r="B217" s="179"/>
      <c r="C217" s="179"/>
      <c r="D217" s="54"/>
      <c r="E217" s="180" t="s">
        <v>137</v>
      </c>
      <c r="F217" s="53"/>
      <c r="G217" s="58" t="s">
        <v>196</v>
      </c>
      <c r="H217" s="178"/>
      <c r="I217" s="35">
        <v>1</v>
      </c>
    </row>
    <row r="218" spans="1:9" ht="24.95" customHeight="1" x14ac:dyDescent="0.3">
      <c r="A218" s="28" t="s">
        <v>64</v>
      </c>
      <c r="B218" s="56"/>
      <c r="C218" s="56"/>
      <c r="D218" s="56"/>
      <c r="E218" s="56"/>
      <c r="F218" s="51"/>
      <c r="G218" s="56"/>
      <c r="H218" s="52"/>
      <c r="I218" s="35"/>
    </row>
    <row r="219" spans="1:9" ht="24.95" customHeight="1" x14ac:dyDescent="0.3">
      <c r="A219" s="26" t="s">
        <v>66</v>
      </c>
      <c r="B219" s="51"/>
      <c r="C219" s="51"/>
      <c r="E219" s="58" t="s">
        <v>147</v>
      </c>
      <c r="F219" s="51"/>
      <c r="G219" s="58" t="s">
        <v>147</v>
      </c>
      <c r="H219" s="52"/>
      <c r="I219" s="35">
        <v>2</v>
      </c>
    </row>
    <row r="220" spans="1:9" ht="24.95" customHeight="1" thickBot="1" x14ac:dyDescent="0.35">
      <c r="A220" s="27"/>
      <c r="B220" s="54"/>
      <c r="C220" s="54"/>
      <c r="D220" s="54"/>
      <c r="E220" s="54"/>
      <c r="F220" s="54"/>
      <c r="G220" s="54"/>
      <c r="H220" s="55"/>
      <c r="I220" s="35"/>
    </row>
    <row r="221" spans="1:9" ht="24.95" customHeight="1" x14ac:dyDescent="0.3">
      <c r="A221" s="29" t="s">
        <v>83</v>
      </c>
      <c r="B221" s="56"/>
      <c r="C221" s="56" t="s">
        <v>182</v>
      </c>
      <c r="D221" s="56"/>
      <c r="E221" s="56" t="s">
        <v>182</v>
      </c>
      <c r="F221" s="56" t="s">
        <v>181</v>
      </c>
      <c r="G221" s="56" t="s">
        <v>180</v>
      </c>
      <c r="H221" s="56" t="s">
        <v>181</v>
      </c>
      <c r="I221" s="30"/>
    </row>
    <row r="222" spans="1:9" ht="24.95" customHeight="1" x14ac:dyDescent="0.3">
      <c r="A222" s="30" t="s">
        <v>84</v>
      </c>
      <c r="B222" s="51" t="s">
        <v>199</v>
      </c>
      <c r="C222" s="51" t="s">
        <v>86</v>
      </c>
    </row>
    <row r="224" spans="1:9" ht="24.95" customHeight="1" thickBot="1" x14ac:dyDescent="0.35"/>
    <row r="225" spans="1:9" ht="51" customHeight="1" thickBot="1" x14ac:dyDescent="0.35">
      <c r="A225" s="181" t="s">
        <v>109</v>
      </c>
      <c r="B225" s="66" t="s">
        <v>52</v>
      </c>
      <c r="C225" s="66" t="s">
        <v>53</v>
      </c>
      <c r="D225" s="66" t="s">
        <v>54</v>
      </c>
      <c r="E225" s="67" t="s">
        <v>55</v>
      </c>
      <c r="F225" s="66" t="s">
        <v>56</v>
      </c>
      <c r="G225" s="48" t="s">
        <v>179</v>
      </c>
      <c r="H225" s="49" t="s">
        <v>140</v>
      </c>
      <c r="I225" s="35" t="s">
        <v>83</v>
      </c>
    </row>
    <row r="226" spans="1:9" ht="24.95" customHeight="1" x14ac:dyDescent="0.3">
      <c r="A226" s="26" t="s">
        <v>76</v>
      </c>
      <c r="B226" s="51"/>
      <c r="C226" s="51"/>
      <c r="D226" s="51"/>
      <c r="E226" s="52" t="s">
        <v>148</v>
      </c>
      <c r="F226" s="53"/>
      <c r="G226" s="51" t="s">
        <v>171</v>
      </c>
      <c r="H226" s="52"/>
      <c r="I226" s="35">
        <v>4</v>
      </c>
    </row>
    <row r="227" spans="1:9" ht="24.95" customHeight="1" x14ac:dyDescent="0.3">
      <c r="A227" s="38" t="s">
        <v>77</v>
      </c>
      <c r="B227" s="51"/>
      <c r="C227" s="51"/>
      <c r="D227" s="51"/>
      <c r="E227" s="52"/>
      <c r="F227" s="53"/>
      <c r="G227" s="51" t="s">
        <v>197</v>
      </c>
      <c r="H227" s="52" t="s">
        <v>194</v>
      </c>
      <c r="I227" s="35">
        <v>4</v>
      </c>
    </row>
    <row r="228" spans="1:9" ht="24.95" customHeight="1" x14ac:dyDescent="0.3">
      <c r="A228" s="26" t="s">
        <v>78</v>
      </c>
      <c r="B228" s="51"/>
      <c r="C228" s="51" t="s">
        <v>141</v>
      </c>
      <c r="D228" s="51"/>
      <c r="E228" s="52"/>
      <c r="F228" s="53"/>
      <c r="G228" s="51"/>
      <c r="H228" s="52"/>
      <c r="I228" s="35">
        <v>0</v>
      </c>
    </row>
    <row r="229" spans="1:9" ht="24.95" customHeight="1" thickBot="1" x14ac:dyDescent="0.35">
      <c r="A229" s="27" t="s">
        <v>79</v>
      </c>
      <c r="B229" s="54" t="s">
        <v>173</v>
      </c>
      <c r="C229" s="54" t="s">
        <v>190</v>
      </c>
      <c r="D229" s="54"/>
      <c r="E229" s="55"/>
      <c r="F229" s="53"/>
      <c r="G229" s="51"/>
      <c r="H229" s="52"/>
      <c r="I229" s="35">
        <v>2</v>
      </c>
    </row>
    <row r="230" spans="1:9" ht="24.95" customHeight="1" x14ac:dyDescent="0.3">
      <c r="A230" s="28" t="s">
        <v>80</v>
      </c>
      <c r="B230" s="56"/>
      <c r="C230" s="56"/>
      <c r="D230" s="56"/>
      <c r="E230" s="56"/>
      <c r="F230" s="51"/>
      <c r="G230" s="51"/>
      <c r="H230" s="52"/>
      <c r="I230" s="35"/>
    </row>
    <row r="231" spans="1:9" ht="24.95" customHeight="1" x14ac:dyDescent="0.3">
      <c r="A231" s="26" t="s">
        <v>81</v>
      </c>
      <c r="B231" s="51"/>
      <c r="C231" s="51"/>
      <c r="D231" s="51"/>
      <c r="E231" s="51"/>
      <c r="F231" s="51"/>
      <c r="G231" s="51"/>
      <c r="H231" s="52"/>
      <c r="I231" s="35"/>
    </row>
    <row r="232" spans="1:9" ht="24.95" customHeight="1" thickBot="1" x14ac:dyDescent="0.35">
      <c r="A232" s="27" t="s">
        <v>135</v>
      </c>
      <c r="B232" s="54" t="s">
        <v>190</v>
      </c>
      <c r="C232" s="54"/>
      <c r="D232" s="54"/>
      <c r="E232" s="54"/>
      <c r="F232" s="54"/>
      <c r="G232" s="54"/>
      <c r="H232" s="55"/>
      <c r="I232" s="35">
        <v>0</v>
      </c>
    </row>
    <row r="233" spans="1:9" ht="24.95" customHeight="1" x14ac:dyDescent="0.3">
      <c r="A233" s="29" t="s">
        <v>83</v>
      </c>
      <c r="B233" s="56" t="s">
        <v>180</v>
      </c>
      <c r="C233" s="56" t="s">
        <v>143</v>
      </c>
      <c r="D233" s="56"/>
      <c r="E233" s="56" t="s">
        <v>181</v>
      </c>
      <c r="F233" s="56"/>
      <c r="G233" s="56" t="s">
        <v>181</v>
      </c>
      <c r="H233" s="56" t="s">
        <v>181</v>
      </c>
      <c r="I233" s="30"/>
    </row>
    <row r="234" spans="1:9" ht="24.95" customHeight="1" x14ac:dyDescent="0.3">
      <c r="A234" s="30" t="s">
        <v>84</v>
      </c>
      <c r="B234" s="51" t="s">
        <v>174</v>
      </c>
      <c r="C234" s="51" t="s">
        <v>86</v>
      </c>
    </row>
    <row r="235" spans="1:9" ht="24.95" customHeight="1" thickBot="1" x14ac:dyDescent="0.35"/>
    <row r="236" spans="1:9" ht="49.5" customHeight="1" x14ac:dyDescent="0.3">
      <c r="A236" s="181" t="s">
        <v>110</v>
      </c>
      <c r="B236" s="48" t="s">
        <v>61</v>
      </c>
      <c r="C236" s="48" t="s">
        <v>62</v>
      </c>
      <c r="D236" s="48" t="s">
        <v>63</v>
      </c>
      <c r="E236" s="49" t="s">
        <v>65</v>
      </c>
      <c r="F236" s="50" t="s">
        <v>64</v>
      </c>
      <c r="G236" s="48" t="s">
        <v>66</v>
      </c>
      <c r="H236" s="49"/>
      <c r="I236" s="35" t="s">
        <v>83</v>
      </c>
    </row>
    <row r="237" spans="1:9" ht="24.95" customHeight="1" x14ac:dyDescent="0.3">
      <c r="A237" s="40" t="s">
        <v>57</v>
      </c>
      <c r="B237" s="51"/>
      <c r="C237" s="51"/>
      <c r="D237" s="58" t="s">
        <v>198</v>
      </c>
      <c r="E237" s="65" t="s">
        <v>96</v>
      </c>
      <c r="F237" s="53"/>
      <c r="G237" s="51"/>
      <c r="H237" s="52"/>
      <c r="I237" s="35">
        <v>4</v>
      </c>
    </row>
    <row r="238" spans="1:9" ht="24.95" customHeight="1" x14ac:dyDescent="0.3">
      <c r="A238" s="40" t="s">
        <v>58</v>
      </c>
      <c r="B238" s="51"/>
      <c r="C238" s="51"/>
      <c r="D238" s="58" t="s">
        <v>137</v>
      </c>
      <c r="E238" s="65" t="s">
        <v>96</v>
      </c>
      <c r="F238" s="53"/>
      <c r="G238" s="51"/>
      <c r="H238" s="52"/>
      <c r="I238" s="35">
        <v>2</v>
      </c>
    </row>
    <row r="239" spans="1:9" ht="24.95" customHeight="1" x14ac:dyDescent="0.3">
      <c r="A239" s="40" t="s">
        <v>59</v>
      </c>
      <c r="B239" s="72"/>
      <c r="C239" s="58" t="s">
        <v>142</v>
      </c>
      <c r="D239" s="51"/>
      <c r="E239" s="52"/>
      <c r="F239" s="53"/>
      <c r="G239" s="58" t="s">
        <v>147</v>
      </c>
      <c r="H239" s="52"/>
      <c r="I239" s="35">
        <v>1</v>
      </c>
    </row>
    <row r="240" spans="1:9" ht="24.95" customHeight="1" thickBot="1" x14ac:dyDescent="0.35">
      <c r="A240" s="41" t="s">
        <v>60</v>
      </c>
      <c r="B240" s="54"/>
      <c r="C240" s="59" t="s">
        <v>168</v>
      </c>
      <c r="D240" s="54"/>
      <c r="E240" s="55"/>
      <c r="F240" s="53"/>
      <c r="G240" s="58" t="s">
        <v>137</v>
      </c>
      <c r="H240" s="52"/>
      <c r="I240" s="35">
        <v>1</v>
      </c>
    </row>
    <row r="241" spans="1:9" ht="24.95" customHeight="1" x14ac:dyDescent="0.3">
      <c r="A241" s="28"/>
      <c r="B241" s="56"/>
      <c r="C241" s="56"/>
      <c r="D241" s="56"/>
      <c r="E241" s="56"/>
      <c r="F241" s="51"/>
      <c r="G241" s="51"/>
      <c r="H241" s="52"/>
      <c r="I241" s="35"/>
    </row>
    <row r="242" spans="1:9" ht="24.95" customHeight="1" x14ac:dyDescent="0.3">
      <c r="A242" s="26"/>
      <c r="B242" s="51"/>
      <c r="C242" s="51"/>
      <c r="D242" s="51"/>
      <c r="E242" s="51"/>
      <c r="F242" s="51"/>
      <c r="G242" s="51"/>
      <c r="H242" s="52"/>
      <c r="I242" s="35"/>
    </row>
    <row r="243" spans="1:9" ht="24.95" customHeight="1" thickBot="1" x14ac:dyDescent="0.35">
      <c r="A243" s="27"/>
      <c r="B243" s="54"/>
      <c r="C243" s="54"/>
      <c r="D243" s="54"/>
      <c r="E243" s="54"/>
      <c r="F243" s="54"/>
      <c r="G243" s="54"/>
      <c r="H243" s="55"/>
      <c r="I243" s="35"/>
    </row>
    <row r="244" spans="1:9" ht="24.95" customHeight="1" x14ac:dyDescent="0.3">
      <c r="A244" s="29" t="s">
        <v>83</v>
      </c>
      <c r="B244" s="56"/>
      <c r="C244" s="56" t="s">
        <v>182</v>
      </c>
      <c r="D244" s="56" t="s">
        <v>180</v>
      </c>
      <c r="E244" s="56"/>
      <c r="F244" s="56"/>
      <c r="G244" s="56" t="s">
        <v>182</v>
      </c>
      <c r="H244" s="56"/>
      <c r="I244" s="30"/>
    </row>
    <row r="245" spans="1:9" ht="24.95" customHeight="1" x14ac:dyDescent="0.3">
      <c r="A245" s="30" t="s">
        <v>84</v>
      </c>
      <c r="B245" s="51" t="s">
        <v>199</v>
      </c>
      <c r="C245" s="51" t="s">
        <v>86</v>
      </c>
    </row>
    <row r="246" spans="1:9" ht="24.95" customHeight="1" thickBot="1" x14ac:dyDescent="0.35"/>
    <row r="247" spans="1:9" ht="48" customHeight="1" x14ac:dyDescent="0.3">
      <c r="A247" s="181" t="s">
        <v>111</v>
      </c>
      <c r="B247" s="48" t="s">
        <v>72</v>
      </c>
      <c r="C247" s="48" t="s">
        <v>73</v>
      </c>
      <c r="D247" s="48" t="s">
        <v>74</v>
      </c>
      <c r="E247" s="49" t="s">
        <v>75</v>
      </c>
      <c r="F247" s="50"/>
      <c r="G247" s="48"/>
      <c r="H247" s="49"/>
      <c r="I247" s="35" t="s">
        <v>83</v>
      </c>
    </row>
    <row r="248" spans="1:9" ht="24.95" customHeight="1" x14ac:dyDescent="0.3">
      <c r="A248" s="26" t="s">
        <v>47</v>
      </c>
      <c r="B248" s="51"/>
      <c r="C248" s="51"/>
      <c r="D248" s="51" t="s">
        <v>96</v>
      </c>
      <c r="E248" s="65" t="s">
        <v>171</v>
      </c>
      <c r="F248" s="53"/>
      <c r="G248" s="51"/>
      <c r="H248" s="52"/>
      <c r="I248" s="35">
        <v>4</v>
      </c>
    </row>
    <row r="249" spans="1:9" ht="24.95" customHeight="1" x14ac:dyDescent="0.3">
      <c r="A249" s="26" t="s">
        <v>48</v>
      </c>
      <c r="B249" s="51"/>
      <c r="C249" s="51"/>
      <c r="D249" s="51" t="s">
        <v>96</v>
      </c>
      <c r="E249" s="52" t="s">
        <v>147</v>
      </c>
      <c r="F249" s="53"/>
      <c r="G249" s="51"/>
      <c r="H249" s="52"/>
      <c r="I249" s="35">
        <v>3</v>
      </c>
    </row>
    <row r="250" spans="1:9" ht="24.95" customHeight="1" x14ac:dyDescent="0.3">
      <c r="A250" s="26" t="s">
        <v>49</v>
      </c>
      <c r="B250" s="51" t="s">
        <v>203</v>
      </c>
      <c r="C250" s="51" t="s">
        <v>137</v>
      </c>
      <c r="D250" s="51"/>
      <c r="E250" s="52"/>
      <c r="F250" s="53"/>
      <c r="G250" s="51"/>
      <c r="H250" s="52"/>
      <c r="I250" s="35">
        <v>0</v>
      </c>
    </row>
    <row r="251" spans="1:9" ht="24.95" customHeight="1" thickBot="1" x14ac:dyDescent="0.35">
      <c r="A251" s="27" t="s">
        <v>50</v>
      </c>
      <c r="B251" s="54" t="s">
        <v>202</v>
      </c>
      <c r="C251" s="54" t="s">
        <v>142</v>
      </c>
      <c r="D251" s="54"/>
      <c r="E251" s="55"/>
      <c r="F251" s="53"/>
      <c r="G251" s="51"/>
      <c r="H251" s="52"/>
      <c r="I251" s="35">
        <v>0</v>
      </c>
    </row>
    <row r="252" spans="1:9" ht="24.95" customHeight="1" x14ac:dyDescent="0.3">
      <c r="A252" s="39" t="s">
        <v>51</v>
      </c>
      <c r="B252" s="56"/>
      <c r="C252" s="56"/>
      <c r="D252" s="56"/>
      <c r="E252" s="56"/>
      <c r="F252" s="51"/>
      <c r="G252" s="51"/>
      <c r="H252" s="52"/>
      <c r="I252" s="35"/>
    </row>
    <row r="253" spans="1:9" ht="24.95" customHeight="1" x14ac:dyDescent="0.3">
      <c r="A253" s="26"/>
      <c r="B253" s="51"/>
      <c r="C253" s="51"/>
      <c r="D253" s="51"/>
      <c r="E253" s="51"/>
      <c r="F253" s="51"/>
      <c r="G253" s="51"/>
      <c r="H253" s="52"/>
      <c r="I253" s="35"/>
    </row>
    <row r="254" spans="1:9" ht="24.95" customHeight="1" thickBot="1" x14ac:dyDescent="0.35">
      <c r="A254" s="27"/>
      <c r="B254" s="54"/>
      <c r="C254" s="54"/>
      <c r="D254" s="54"/>
      <c r="E254" s="54"/>
      <c r="F254" s="54"/>
      <c r="G254" s="54"/>
      <c r="H254" s="55"/>
      <c r="I254" s="35"/>
    </row>
    <row r="255" spans="1:9" ht="24.95" customHeight="1" x14ac:dyDescent="0.3">
      <c r="A255" s="29" t="s">
        <v>83</v>
      </c>
      <c r="B255" s="56" t="s">
        <v>143</v>
      </c>
      <c r="C255" s="56" t="s">
        <v>143</v>
      </c>
      <c r="D255" s="56" t="s">
        <v>181</v>
      </c>
      <c r="E255" s="56" t="s">
        <v>183</v>
      </c>
      <c r="F255" s="56"/>
      <c r="G255" s="56"/>
      <c r="H255" s="56"/>
      <c r="I255" s="30"/>
    </row>
    <row r="256" spans="1:9" ht="24.95" customHeight="1" x14ac:dyDescent="0.3">
      <c r="A256" s="30" t="s">
        <v>84</v>
      </c>
      <c r="B256" s="51" t="s">
        <v>170</v>
      </c>
      <c r="C256" s="51" t="s">
        <v>86</v>
      </c>
    </row>
    <row r="257" spans="1:9" ht="24.95" customHeight="1" thickBot="1" x14ac:dyDescent="0.35"/>
    <row r="258" spans="1:9" ht="49.5" customHeight="1" thickBot="1" x14ac:dyDescent="0.35">
      <c r="A258" s="181" t="s">
        <v>112</v>
      </c>
      <c r="B258" s="73" t="s">
        <v>42</v>
      </c>
      <c r="C258" s="73" t="s">
        <v>43</v>
      </c>
      <c r="D258" s="73" t="s">
        <v>44</v>
      </c>
      <c r="E258" s="74" t="s">
        <v>45</v>
      </c>
      <c r="F258" s="75" t="s">
        <v>145</v>
      </c>
      <c r="G258" s="76" t="s">
        <v>46</v>
      </c>
      <c r="H258" s="64" t="s">
        <v>134</v>
      </c>
      <c r="I258" s="35" t="s">
        <v>83</v>
      </c>
    </row>
    <row r="259" spans="1:9" ht="24.95" customHeight="1" thickBot="1" x14ac:dyDescent="0.35">
      <c r="A259" s="32" t="s">
        <v>68</v>
      </c>
      <c r="B259" s="51"/>
      <c r="C259" s="51"/>
      <c r="D259" s="51"/>
      <c r="E259" s="52"/>
      <c r="F259" s="53"/>
      <c r="G259" s="51"/>
      <c r="H259" s="52"/>
      <c r="I259" s="35"/>
    </row>
    <row r="260" spans="1:9" ht="24.95" customHeight="1" thickBot="1" x14ac:dyDescent="0.35">
      <c r="A260" s="32" t="s">
        <v>67</v>
      </c>
      <c r="B260" s="51"/>
      <c r="C260" s="51"/>
      <c r="D260" s="51"/>
      <c r="E260" s="52" t="s">
        <v>137</v>
      </c>
      <c r="F260" s="53"/>
      <c r="G260" s="58" t="s">
        <v>171</v>
      </c>
      <c r="H260" s="52"/>
      <c r="I260" s="35">
        <v>2</v>
      </c>
    </row>
    <row r="261" spans="1:9" ht="24.95" customHeight="1" thickBot="1" x14ac:dyDescent="0.35">
      <c r="A261" s="32" t="s">
        <v>69</v>
      </c>
      <c r="B261" s="51"/>
      <c r="C261" s="57" t="s">
        <v>141</v>
      </c>
      <c r="D261" s="51"/>
      <c r="E261" s="52"/>
      <c r="F261" s="53"/>
      <c r="G261" s="51"/>
      <c r="H261" s="58" t="s">
        <v>169</v>
      </c>
      <c r="I261" s="35">
        <v>2</v>
      </c>
    </row>
    <row r="262" spans="1:9" ht="24.95" customHeight="1" thickBot="1" x14ac:dyDescent="0.35">
      <c r="A262" s="33" t="s">
        <v>70</v>
      </c>
      <c r="B262" s="54"/>
      <c r="C262" s="54"/>
      <c r="D262" s="54"/>
      <c r="E262" s="55"/>
      <c r="F262" s="77" t="s">
        <v>171</v>
      </c>
      <c r="G262" s="51"/>
      <c r="H262" s="52" t="s">
        <v>149</v>
      </c>
      <c r="I262" s="35">
        <v>4</v>
      </c>
    </row>
    <row r="263" spans="1:9" ht="24.95" customHeight="1" x14ac:dyDescent="0.3">
      <c r="A263" s="34" t="s">
        <v>71</v>
      </c>
      <c r="B263" s="56"/>
      <c r="C263" s="56"/>
      <c r="D263" s="56"/>
      <c r="E263" s="56"/>
      <c r="F263" s="51"/>
      <c r="G263" s="51"/>
      <c r="H263" s="52"/>
      <c r="I263" s="35"/>
    </row>
    <row r="264" spans="1:9" ht="24.95" customHeight="1" x14ac:dyDescent="0.3">
      <c r="A264" s="26" t="s">
        <v>201</v>
      </c>
      <c r="B264" s="51"/>
      <c r="C264" s="51"/>
      <c r="D264" s="51"/>
      <c r="E264" s="58" t="s">
        <v>171</v>
      </c>
      <c r="F264" s="51"/>
      <c r="G264" s="51" t="s">
        <v>168</v>
      </c>
      <c r="H264" s="52"/>
      <c r="I264" s="35">
        <v>3</v>
      </c>
    </row>
    <row r="265" spans="1:9" ht="24.95" customHeight="1" thickBot="1" x14ac:dyDescent="0.35">
      <c r="A265" s="27"/>
      <c r="B265" s="54"/>
      <c r="C265" s="54"/>
      <c r="D265" s="54"/>
      <c r="E265" s="54"/>
      <c r="F265" s="54"/>
      <c r="G265" s="54"/>
      <c r="H265" s="55"/>
      <c r="I265" s="35"/>
    </row>
    <row r="266" spans="1:9" ht="24.95" customHeight="1" x14ac:dyDescent="0.3">
      <c r="A266" s="29" t="s">
        <v>83</v>
      </c>
      <c r="B266" s="56"/>
      <c r="C266" s="56" t="s">
        <v>180</v>
      </c>
      <c r="D266" s="56"/>
      <c r="E266" s="56" t="s">
        <v>180</v>
      </c>
      <c r="F266" s="56" t="s">
        <v>181</v>
      </c>
      <c r="G266" s="56" t="s">
        <v>183</v>
      </c>
      <c r="H266" s="56" t="s">
        <v>181</v>
      </c>
      <c r="I266" s="30"/>
    </row>
    <row r="267" spans="1:9" ht="24.95" customHeight="1" x14ac:dyDescent="0.3">
      <c r="A267" s="30" t="s">
        <v>84</v>
      </c>
      <c r="B267" s="51" t="s">
        <v>185</v>
      </c>
      <c r="C267" s="51" t="s">
        <v>86</v>
      </c>
    </row>
    <row r="268" spans="1:9" ht="24.95" customHeight="1" thickBot="1" x14ac:dyDescent="0.35"/>
    <row r="269" spans="1:9" ht="49.5" customHeight="1" x14ac:dyDescent="0.3">
      <c r="A269" s="181" t="s">
        <v>113</v>
      </c>
      <c r="B269" s="48" t="s">
        <v>38</v>
      </c>
      <c r="C269" s="48" t="s">
        <v>37</v>
      </c>
      <c r="D269" s="48" t="s">
        <v>40</v>
      </c>
      <c r="E269" s="49" t="s">
        <v>39</v>
      </c>
      <c r="F269" s="50" t="s">
        <v>41</v>
      </c>
      <c r="G269" s="48"/>
      <c r="H269" s="49"/>
      <c r="I269" s="35" t="s">
        <v>83</v>
      </c>
    </row>
    <row r="270" spans="1:9" ht="24.95" customHeight="1" x14ac:dyDescent="0.3">
      <c r="A270" s="26" t="s">
        <v>31</v>
      </c>
      <c r="B270" s="51"/>
      <c r="C270" s="51"/>
      <c r="D270" s="51"/>
      <c r="E270" s="52"/>
      <c r="F270" s="53"/>
      <c r="G270" s="51"/>
      <c r="H270" s="52"/>
      <c r="I270" s="35"/>
    </row>
    <row r="271" spans="1:9" ht="24.95" customHeight="1" x14ac:dyDescent="0.3">
      <c r="A271" s="26" t="s">
        <v>32</v>
      </c>
      <c r="B271" s="51"/>
      <c r="C271" s="51"/>
      <c r="D271" s="58" t="s">
        <v>200</v>
      </c>
      <c r="E271" s="65" t="s">
        <v>141</v>
      </c>
      <c r="F271" s="53"/>
      <c r="G271" s="51"/>
      <c r="H271" s="52"/>
      <c r="I271" s="35">
        <v>2</v>
      </c>
    </row>
    <row r="272" spans="1:9" ht="24.95" customHeight="1" x14ac:dyDescent="0.3">
      <c r="A272" s="26" t="s">
        <v>33</v>
      </c>
      <c r="B272" s="58" t="s">
        <v>204</v>
      </c>
      <c r="C272" s="58" t="s">
        <v>171</v>
      </c>
      <c r="D272" s="51"/>
      <c r="E272" s="52"/>
      <c r="F272" s="53"/>
      <c r="G272" s="51"/>
      <c r="H272" s="52"/>
      <c r="I272" s="35">
        <v>4</v>
      </c>
    </row>
    <row r="273" spans="1:9" ht="24.95" customHeight="1" thickBot="1" x14ac:dyDescent="0.35">
      <c r="A273" s="27" t="s">
        <v>34</v>
      </c>
      <c r="B273" s="54"/>
      <c r="C273" s="54"/>
      <c r="D273" s="54"/>
      <c r="E273" s="55"/>
      <c r="F273" s="53"/>
      <c r="G273" s="51"/>
      <c r="H273" s="52"/>
      <c r="I273" s="35"/>
    </row>
    <row r="274" spans="1:9" ht="24.95" customHeight="1" x14ac:dyDescent="0.3">
      <c r="A274" s="28" t="s">
        <v>35</v>
      </c>
      <c r="B274" s="60" t="s">
        <v>171</v>
      </c>
      <c r="C274" s="56"/>
      <c r="D274" s="60" t="s">
        <v>148</v>
      </c>
      <c r="E274" s="56"/>
      <c r="F274" s="51"/>
      <c r="G274" s="51"/>
      <c r="H274" s="52"/>
      <c r="I274" s="35">
        <v>4</v>
      </c>
    </row>
    <row r="275" spans="1:9" ht="24.95" customHeight="1" x14ac:dyDescent="0.3">
      <c r="A275" s="26" t="s">
        <v>36</v>
      </c>
      <c r="B275" s="51"/>
      <c r="C275" s="58" t="s">
        <v>190</v>
      </c>
      <c r="D275" s="51"/>
      <c r="E275" s="58" t="s">
        <v>147</v>
      </c>
      <c r="F275" s="51"/>
      <c r="G275" s="51"/>
      <c r="H275" s="52"/>
      <c r="I275" s="35">
        <v>1</v>
      </c>
    </row>
    <row r="276" spans="1:9" ht="24.95" customHeight="1" thickBot="1" x14ac:dyDescent="0.35">
      <c r="A276" s="27"/>
      <c r="B276" s="54"/>
      <c r="C276" s="54"/>
      <c r="D276" s="54"/>
      <c r="E276" s="54"/>
      <c r="F276" s="54"/>
      <c r="G276" s="54"/>
      <c r="H276" s="55"/>
      <c r="I276" s="35"/>
    </row>
    <row r="277" spans="1:9" ht="24.95" customHeight="1" x14ac:dyDescent="0.3">
      <c r="A277" s="29" t="s">
        <v>83</v>
      </c>
      <c r="B277" s="56" t="s">
        <v>181</v>
      </c>
      <c r="C277" s="56" t="s">
        <v>180</v>
      </c>
      <c r="D277" s="56" t="s">
        <v>181</v>
      </c>
      <c r="E277" s="56" t="s">
        <v>182</v>
      </c>
      <c r="F277" s="56"/>
      <c r="G277" s="56"/>
      <c r="H277" s="56"/>
      <c r="I277" s="30"/>
    </row>
    <row r="278" spans="1:9" ht="24.95" customHeight="1" x14ac:dyDescent="0.3">
      <c r="A278" s="30" t="s">
        <v>84</v>
      </c>
      <c r="B278" s="51" t="s">
        <v>185</v>
      </c>
      <c r="C278" s="51" t="s">
        <v>86</v>
      </c>
    </row>
    <row r="279" spans="1:9" ht="24.95" customHeight="1" thickBot="1" x14ac:dyDescent="0.35"/>
    <row r="280" spans="1:9" ht="49.5" customHeight="1" thickBot="1" x14ac:dyDescent="0.35">
      <c r="A280" s="181" t="s">
        <v>114</v>
      </c>
      <c r="B280" s="62" t="s">
        <v>31</v>
      </c>
      <c r="C280" s="62" t="s">
        <v>32</v>
      </c>
      <c r="D280" s="62" t="s">
        <v>33</v>
      </c>
      <c r="E280" s="64" t="s">
        <v>34</v>
      </c>
      <c r="F280" s="71" t="s">
        <v>35</v>
      </c>
      <c r="G280" s="62" t="s">
        <v>36</v>
      </c>
      <c r="H280" s="49"/>
      <c r="I280" s="35" t="s">
        <v>83</v>
      </c>
    </row>
    <row r="281" spans="1:9" ht="24.95" customHeight="1" x14ac:dyDescent="0.3">
      <c r="A281" s="40" t="s">
        <v>42</v>
      </c>
      <c r="B281" s="51"/>
      <c r="C281" s="51"/>
      <c r="E281" s="52"/>
      <c r="F281" s="177"/>
      <c r="G281" s="51"/>
      <c r="H281" s="52"/>
      <c r="I281" s="35"/>
    </row>
    <row r="282" spans="1:9" ht="24.95" customHeight="1" x14ac:dyDescent="0.3">
      <c r="A282" s="40" t="s">
        <v>43</v>
      </c>
      <c r="B282" s="51"/>
      <c r="C282" s="51"/>
      <c r="D282" s="58" t="s">
        <v>147</v>
      </c>
      <c r="E282" s="52"/>
      <c r="F282" s="53"/>
      <c r="G282" s="58" t="s">
        <v>141</v>
      </c>
      <c r="H282" s="52"/>
      <c r="I282" s="35">
        <v>1</v>
      </c>
    </row>
    <row r="283" spans="1:9" ht="24.95" customHeight="1" x14ac:dyDescent="0.3">
      <c r="A283" s="40" t="s">
        <v>44</v>
      </c>
      <c r="C283" s="51"/>
      <c r="D283" s="51"/>
      <c r="E283" s="52"/>
      <c r="G283" s="187"/>
      <c r="H283" s="52"/>
      <c r="I283" s="35"/>
    </row>
    <row r="284" spans="1:9" ht="24.95" customHeight="1" thickBot="1" x14ac:dyDescent="0.35">
      <c r="A284" s="41" t="s">
        <v>45</v>
      </c>
      <c r="B284" s="59" t="s">
        <v>171</v>
      </c>
      <c r="C284" s="77" t="s">
        <v>147</v>
      </c>
      <c r="D284" s="54"/>
      <c r="E284" s="55"/>
      <c r="G284" s="51"/>
      <c r="H284" s="52"/>
      <c r="I284" s="35">
        <v>3</v>
      </c>
    </row>
    <row r="285" spans="1:9" ht="24.95" customHeight="1" x14ac:dyDescent="0.3">
      <c r="A285" s="42" t="s">
        <v>82</v>
      </c>
      <c r="B285" s="56"/>
      <c r="C285" s="56"/>
      <c r="D285" s="56"/>
      <c r="E285" s="56"/>
      <c r="F285" s="51"/>
      <c r="G285" s="51"/>
      <c r="H285" s="52"/>
      <c r="I285" s="35"/>
    </row>
    <row r="286" spans="1:9" ht="24.95" customHeight="1" x14ac:dyDescent="0.3">
      <c r="A286" s="43" t="s">
        <v>46</v>
      </c>
      <c r="B286" s="51"/>
      <c r="C286" s="51"/>
      <c r="D286" s="58" t="s">
        <v>139</v>
      </c>
      <c r="E286" s="51"/>
      <c r="F286" s="51"/>
      <c r="G286" s="58" t="s">
        <v>96</v>
      </c>
      <c r="H286" s="52"/>
      <c r="I286" s="35">
        <v>3</v>
      </c>
    </row>
    <row r="287" spans="1:9" ht="24.95" customHeight="1" thickBot="1" x14ac:dyDescent="0.35">
      <c r="A287" s="27" t="s">
        <v>134</v>
      </c>
      <c r="B287" s="58" t="s">
        <v>150</v>
      </c>
      <c r="C287" s="59" t="s">
        <v>177</v>
      </c>
      <c r="D287" s="54"/>
      <c r="E287" s="54"/>
      <c r="F287" s="54"/>
      <c r="G287" s="54"/>
      <c r="H287" s="55"/>
      <c r="I287" s="35">
        <v>0</v>
      </c>
    </row>
    <row r="288" spans="1:9" ht="24.95" customHeight="1" x14ac:dyDescent="0.3">
      <c r="A288" s="29" t="s">
        <v>83</v>
      </c>
      <c r="B288" s="56" t="s">
        <v>180</v>
      </c>
      <c r="C288" s="56" t="s">
        <v>182</v>
      </c>
      <c r="D288" s="56" t="s">
        <v>180</v>
      </c>
      <c r="E288" s="56"/>
      <c r="F288" s="56"/>
      <c r="G288" s="56" t="s">
        <v>180</v>
      </c>
      <c r="H288" s="56"/>
      <c r="I288" s="30"/>
    </row>
    <row r="289" spans="1:9" ht="24.95" customHeight="1" x14ac:dyDescent="0.3">
      <c r="A289" s="30" t="s">
        <v>84</v>
      </c>
      <c r="B289" s="51" t="s">
        <v>170</v>
      </c>
      <c r="C289" s="51" t="s">
        <v>86</v>
      </c>
    </row>
    <row r="291" spans="1:9" ht="24.95" customHeight="1" thickBot="1" x14ac:dyDescent="0.35"/>
    <row r="292" spans="1:9" ht="48" customHeight="1" x14ac:dyDescent="0.3">
      <c r="A292" s="181" t="s">
        <v>115</v>
      </c>
      <c r="B292" s="48" t="s">
        <v>47</v>
      </c>
      <c r="C292" s="48" t="s">
        <v>48</v>
      </c>
      <c r="D292" s="48" t="s">
        <v>49</v>
      </c>
      <c r="E292" s="49" t="s">
        <v>50</v>
      </c>
      <c r="F292" s="50" t="s">
        <v>51</v>
      </c>
      <c r="G292" s="48"/>
      <c r="H292" s="49"/>
      <c r="I292" s="35" t="s">
        <v>83</v>
      </c>
    </row>
    <row r="293" spans="1:9" ht="24.95" customHeight="1" x14ac:dyDescent="0.3">
      <c r="A293" s="40" t="s">
        <v>57</v>
      </c>
      <c r="B293" s="51"/>
      <c r="C293" s="51"/>
      <c r="D293" s="51" t="s">
        <v>142</v>
      </c>
      <c r="E293" s="52" t="s">
        <v>141</v>
      </c>
      <c r="F293" s="53"/>
      <c r="G293" s="51"/>
      <c r="H293" s="52"/>
      <c r="I293" s="35">
        <v>0</v>
      </c>
    </row>
    <row r="294" spans="1:9" ht="24.95" customHeight="1" x14ac:dyDescent="0.3">
      <c r="A294" s="40" t="s">
        <v>58</v>
      </c>
      <c r="B294" s="51"/>
      <c r="C294" s="51"/>
      <c r="D294" s="51" t="s">
        <v>141</v>
      </c>
      <c r="E294" s="52" t="s">
        <v>198</v>
      </c>
      <c r="F294" s="53"/>
      <c r="G294" s="51"/>
      <c r="H294" s="52"/>
      <c r="I294" s="35">
        <v>2</v>
      </c>
    </row>
    <row r="295" spans="1:9" ht="24.95" customHeight="1" x14ac:dyDescent="0.3">
      <c r="A295" s="40" t="s">
        <v>59</v>
      </c>
      <c r="B295" s="51"/>
      <c r="C295" s="51" t="s">
        <v>205</v>
      </c>
      <c r="D295" s="51"/>
      <c r="E295" s="52"/>
      <c r="F295" s="53" t="s">
        <v>168</v>
      </c>
      <c r="G295" s="51"/>
      <c r="H295" s="52"/>
      <c r="I295" s="35">
        <v>3</v>
      </c>
    </row>
    <row r="296" spans="1:9" ht="24.95" customHeight="1" thickBot="1" x14ac:dyDescent="0.35">
      <c r="A296" s="41" t="s">
        <v>60</v>
      </c>
      <c r="B296" s="54"/>
      <c r="C296" s="54" t="s">
        <v>142</v>
      </c>
      <c r="D296" s="54"/>
      <c r="E296" s="55"/>
      <c r="F296" s="53" t="s">
        <v>142</v>
      </c>
      <c r="G296" s="51"/>
      <c r="H296" s="52"/>
      <c r="I296" s="35">
        <v>0</v>
      </c>
    </row>
    <row r="297" spans="1:9" ht="24.95" customHeight="1" x14ac:dyDescent="0.3">
      <c r="A297" s="28"/>
      <c r="B297" s="56"/>
      <c r="C297" s="56"/>
      <c r="D297" s="56"/>
      <c r="E297" s="56"/>
      <c r="F297" s="51"/>
      <c r="G297" s="51"/>
      <c r="H297" s="52"/>
      <c r="I297" s="35"/>
    </row>
    <row r="298" spans="1:9" ht="24.95" customHeight="1" x14ac:dyDescent="0.3">
      <c r="A298" s="26"/>
      <c r="B298" s="51"/>
      <c r="C298" s="51"/>
      <c r="D298" s="51"/>
      <c r="E298" s="51"/>
      <c r="F298" s="51"/>
      <c r="G298" s="51"/>
      <c r="H298" s="52"/>
      <c r="I298" s="35"/>
    </row>
    <row r="299" spans="1:9" ht="24.95" customHeight="1" thickBot="1" x14ac:dyDescent="0.35">
      <c r="A299" s="27"/>
      <c r="B299" s="54"/>
      <c r="C299" s="54"/>
      <c r="D299" s="54"/>
      <c r="E299" s="54"/>
      <c r="F299" s="54"/>
      <c r="G299" s="54"/>
      <c r="H299" s="55"/>
      <c r="I299" s="35"/>
    </row>
    <row r="300" spans="1:9" ht="24.95" customHeight="1" x14ac:dyDescent="0.3">
      <c r="A300" s="29" t="s">
        <v>83</v>
      </c>
      <c r="B300" s="56"/>
      <c r="C300" s="56" t="s">
        <v>180</v>
      </c>
      <c r="D300" s="56" t="s">
        <v>143</v>
      </c>
      <c r="E300" s="56" t="s">
        <v>180</v>
      </c>
      <c r="F300" s="56" t="s">
        <v>182</v>
      </c>
      <c r="G300" s="56"/>
      <c r="H300" s="56"/>
      <c r="I300" s="30"/>
    </row>
    <row r="301" spans="1:9" ht="24.95" customHeight="1" x14ac:dyDescent="0.3">
      <c r="A301" s="30" t="s">
        <v>84</v>
      </c>
      <c r="B301" s="51" t="s">
        <v>176</v>
      </c>
      <c r="C301" s="51" t="s">
        <v>86</v>
      </c>
    </row>
    <row r="302" spans="1:9" ht="24.95" customHeight="1" thickBot="1" x14ac:dyDescent="0.35"/>
    <row r="303" spans="1:9" ht="50.25" customHeight="1" x14ac:dyDescent="0.3">
      <c r="A303" s="181" t="s">
        <v>116</v>
      </c>
      <c r="B303" s="48" t="s">
        <v>38</v>
      </c>
      <c r="C303" s="48" t="s">
        <v>37</v>
      </c>
      <c r="D303" s="48" t="s">
        <v>40</v>
      </c>
      <c r="E303" s="49" t="s">
        <v>39</v>
      </c>
      <c r="F303" s="50" t="s">
        <v>41</v>
      </c>
      <c r="G303" s="48"/>
      <c r="H303" s="49"/>
      <c r="I303" s="35" t="s">
        <v>83</v>
      </c>
    </row>
    <row r="304" spans="1:9" ht="24.95" customHeight="1" x14ac:dyDescent="0.3">
      <c r="A304" s="26" t="s">
        <v>61</v>
      </c>
      <c r="B304" s="51"/>
      <c r="C304" s="51"/>
      <c r="D304" s="51"/>
      <c r="E304" s="52"/>
      <c r="F304" s="53"/>
      <c r="G304" s="51"/>
      <c r="H304" s="52"/>
      <c r="I304" s="35"/>
    </row>
    <row r="305" spans="1:9" ht="24.95" customHeight="1" x14ac:dyDescent="0.3">
      <c r="A305" s="26" t="s">
        <v>62</v>
      </c>
      <c r="B305" s="51"/>
      <c r="C305" s="51"/>
      <c r="D305" s="58" t="s">
        <v>195</v>
      </c>
      <c r="E305" s="65" t="s">
        <v>147</v>
      </c>
      <c r="F305" s="53"/>
      <c r="G305" s="51"/>
      <c r="H305" s="52"/>
      <c r="I305" s="35">
        <v>1</v>
      </c>
    </row>
    <row r="306" spans="1:9" ht="24.95" customHeight="1" x14ac:dyDescent="0.3">
      <c r="A306" s="26" t="s">
        <v>63</v>
      </c>
      <c r="B306" s="58" t="s">
        <v>147</v>
      </c>
      <c r="C306" s="58" t="s">
        <v>171</v>
      </c>
      <c r="D306" s="51"/>
      <c r="E306" s="52"/>
      <c r="F306" s="53"/>
      <c r="G306" s="51"/>
      <c r="H306" s="52"/>
      <c r="I306" s="35">
        <v>3</v>
      </c>
    </row>
    <row r="307" spans="1:9" ht="24.95" customHeight="1" thickBot="1" x14ac:dyDescent="0.35">
      <c r="A307" s="27" t="s">
        <v>65</v>
      </c>
      <c r="B307" s="54"/>
      <c r="C307" s="54"/>
      <c r="D307" s="54"/>
      <c r="E307" s="55"/>
      <c r="F307" s="53"/>
      <c r="G307" s="51"/>
      <c r="H307" s="52"/>
      <c r="I307" s="35"/>
    </row>
    <row r="308" spans="1:9" ht="24.95" customHeight="1" x14ac:dyDescent="0.3">
      <c r="A308" s="28" t="s">
        <v>64</v>
      </c>
      <c r="B308" s="56"/>
      <c r="C308" s="60" t="s">
        <v>141</v>
      </c>
      <c r="D308" s="56"/>
      <c r="E308" s="60" t="s">
        <v>137</v>
      </c>
      <c r="F308" s="51"/>
      <c r="G308" s="51"/>
      <c r="H308" s="52"/>
      <c r="I308" s="35">
        <v>0</v>
      </c>
    </row>
    <row r="309" spans="1:9" ht="24.95" customHeight="1" x14ac:dyDescent="0.3">
      <c r="A309" s="26" t="s">
        <v>66</v>
      </c>
      <c r="B309" s="58" t="s">
        <v>168</v>
      </c>
      <c r="C309" s="51"/>
      <c r="D309" s="58" t="s">
        <v>142</v>
      </c>
      <c r="E309" s="51"/>
      <c r="F309" s="51"/>
      <c r="G309" s="51"/>
      <c r="H309" s="52"/>
      <c r="I309" s="35">
        <v>1</v>
      </c>
    </row>
    <row r="310" spans="1:9" ht="24.95" customHeight="1" thickBot="1" x14ac:dyDescent="0.35">
      <c r="A310" s="27"/>
      <c r="B310" s="54"/>
      <c r="C310" s="54"/>
      <c r="D310" s="54"/>
      <c r="E310" s="54"/>
      <c r="F310" s="54"/>
      <c r="G310" s="54"/>
      <c r="H310" s="55"/>
      <c r="I310" s="35"/>
    </row>
    <row r="311" spans="1:9" ht="24.95" customHeight="1" x14ac:dyDescent="0.3">
      <c r="A311" s="29" t="s">
        <v>83</v>
      </c>
      <c r="B311" s="56" t="s">
        <v>180</v>
      </c>
      <c r="C311" s="56" t="s">
        <v>180</v>
      </c>
      <c r="D311" s="56" t="s">
        <v>143</v>
      </c>
      <c r="E311" s="56" t="s">
        <v>182</v>
      </c>
      <c r="F311" s="56"/>
      <c r="G311" s="56"/>
      <c r="H311" s="56"/>
      <c r="I311" s="30"/>
    </row>
    <row r="312" spans="1:9" ht="24.95" customHeight="1" x14ac:dyDescent="0.3">
      <c r="A312" s="30" t="s">
        <v>84</v>
      </c>
      <c r="B312" s="51" t="s">
        <v>176</v>
      </c>
      <c r="C312" s="51" t="s">
        <v>86</v>
      </c>
    </row>
    <row r="313" spans="1:9" ht="24.95" customHeight="1" thickBot="1" x14ac:dyDescent="0.35"/>
    <row r="314" spans="1:9" ht="51" customHeight="1" x14ac:dyDescent="0.3">
      <c r="A314" s="181" t="s">
        <v>117</v>
      </c>
      <c r="B314" s="48" t="s">
        <v>52</v>
      </c>
      <c r="C314" s="48" t="s">
        <v>53</v>
      </c>
      <c r="D314" s="48" t="s">
        <v>54</v>
      </c>
      <c r="E314" s="49" t="s">
        <v>55</v>
      </c>
      <c r="F314" s="50" t="s">
        <v>56</v>
      </c>
      <c r="G314" s="48" t="s">
        <v>179</v>
      </c>
      <c r="H314" s="49" t="s">
        <v>140</v>
      </c>
      <c r="I314" s="35" t="s">
        <v>83</v>
      </c>
    </row>
    <row r="315" spans="1:9" ht="24.95" customHeight="1" x14ac:dyDescent="0.3">
      <c r="A315" s="26" t="s">
        <v>68</v>
      </c>
      <c r="B315" s="51"/>
      <c r="C315" s="51"/>
      <c r="D315" s="51" t="s">
        <v>149</v>
      </c>
      <c r="E315" s="52"/>
      <c r="F315" s="53"/>
      <c r="G315" s="51" t="s">
        <v>173</v>
      </c>
      <c r="H315" s="52"/>
      <c r="I315" s="35">
        <v>4</v>
      </c>
    </row>
    <row r="316" spans="1:9" ht="24.95" customHeight="1" x14ac:dyDescent="0.3">
      <c r="A316" s="26" t="s">
        <v>67</v>
      </c>
      <c r="B316" s="51"/>
      <c r="C316" s="51"/>
      <c r="D316" s="51"/>
      <c r="E316" s="52"/>
      <c r="F316" s="53"/>
      <c r="G316" s="51"/>
      <c r="H316" s="52"/>
      <c r="I316" s="35"/>
    </row>
    <row r="317" spans="1:9" ht="24.95" customHeight="1" x14ac:dyDescent="0.3">
      <c r="A317" s="26" t="s">
        <v>69</v>
      </c>
      <c r="B317" s="51" t="s">
        <v>149</v>
      </c>
      <c r="C317" s="51" t="s">
        <v>149</v>
      </c>
      <c r="D317" s="51"/>
      <c r="E317" s="52"/>
      <c r="F317" s="53"/>
      <c r="G317" s="51"/>
      <c r="H317" s="52"/>
      <c r="I317" s="35">
        <v>4</v>
      </c>
    </row>
    <row r="318" spans="1:9" ht="24.95" customHeight="1" thickBot="1" x14ac:dyDescent="0.35">
      <c r="A318" s="27" t="s">
        <v>70</v>
      </c>
      <c r="B318" s="54" t="s">
        <v>141</v>
      </c>
      <c r="C318" s="54" t="s">
        <v>168</v>
      </c>
      <c r="D318" s="54"/>
      <c r="E318" s="55"/>
      <c r="F318" s="53"/>
      <c r="G318" s="51"/>
      <c r="H318" s="52"/>
      <c r="I318" s="35">
        <v>1</v>
      </c>
    </row>
    <row r="319" spans="1:9" ht="24.95" customHeight="1" x14ac:dyDescent="0.3">
      <c r="A319" s="28" t="s">
        <v>71</v>
      </c>
      <c r="B319" s="56"/>
      <c r="C319" s="56"/>
      <c r="D319" s="56" t="s">
        <v>147</v>
      </c>
      <c r="E319" s="56"/>
      <c r="F319" s="51"/>
      <c r="G319" s="51"/>
      <c r="H319" s="52" t="s">
        <v>168</v>
      </c>
      <c r="I319" s="35">
        <v>2</v>
      </c>
    </row>
    <row r="320" spans="1:9" ht="24.95" customHeight="1" x14ac:dyDescent="0.3">
      <c r="A320" s="26"/>
      <c r="B320" s="51"/>
      <c r="C320" s="51"/>
      <c r="D320" s="51"/>
      <c r="E320" s="51"/>
      <c r="F320" s="51"/>
      <c r="G320" s="51"/>
      <c r="H320" s="52"/>
      <c r="I320" s="35"/>
    </row>
    <row r="321" spans="1:9" ht="24.95" customHeight="1" thickBot="1" x14ac:dyDescent="0.35">
      <c r="A321" s="27"/>
      <c r="B321" s="54"/>
      <c r="C321" s="54"/>
      <c r="D321" s="54"/>
      <c r="E321" s="54"/>
      <c r="F321" s="54"/>
      <c r="G321" s="54"/>
      <c r="H321" s="55"/>
      <c r="I321" s="35"/>
    </row>
    <row r="322" spans="1:9" ht="24.95" customHeight="1" x14ac:dyDescent="0.3">
      <c r="A322" s="29" t="s">
        <v>83</v>
      </c>
      <c r="B322" s="56" t="s">
        <v>180</v>
      </c>
      <c r="C322" s="56" t="s">
        <v>183</v>
      </c>
      <c r="D322" s="56" t="s">
        <v>183</v>
      </c>
      <c r="E322" s="56"/>
      <c r="F322" s="56"/>
      <c r="G322" s="56" t="s">
        <v>181</v>
      </c>
      <c r="H322" s="56" t="s">
        <v>183</v>
      </c>
      <c r="I322" s="30"/>
    </row>
    <row r="323" spans="1:9" ht="24.95" customHeight="1" x14ac:dyDescent="0.3">
      <c r="A323" s="30" t="s">
        <v>84</v>
      </c>
      <c r="B323" s="51" t="s">
        <v>185</v>
      </c>
      <c r="C323" s="51" t="s">
        <v>86</v>
      </c>
    </row>
    <row r="324" spans="1:9" ht="24.95" customHeight="1" thickBot="1" x14ac:dyDescent="0.35"/>
    <row r="325" spans="1:9" ht="48" customHeight="1" thickBot="1" x14ac:dyDescent="0.35">
      <c r="A325" s="181" t="s">
        <v>118</v>
      </c>
      <c r="B325" s="68" t="s">
        <v>42</v>
      </c>
      <c r="C325" s="68" t="s">
        <v>43</v>
      </c>
      <c r="D325" s="68" t="s">
        <v>44</v>
      </c>
      <c r="E325" s="69" t="s">
        <v>45</v>
      </c>
      <c r="F325" s="188" t="s">
        <v>82</v>
      </c>
      <c r="G325" s="76" t="s">
        <v>46</v>
      </c>
      <c r="H325" s="64" t="s">
        <v>134</v>
      </c>
      <c r="I325" s="35" t="s">
        <v>83</v>
      </c>
    </row>
    <row r="326" spans="1:9" ht="24.95" customHeight="1" x14ac:dyDescent="0.3">
      <c r="A326" s="40" t="s">
        <v>57</v>
      </c>
      <c r="B326" s="51"/>
      <c r="C326" s="51"/>
      <c r="D326" s="51"/>
      <c r="E326" s="52" t="s">
        <v>168</v>
      </c>
      <c r="F326" s="53"/>
      <c r="G326" s="51"/>
      <c r="H326" s="57" t="s">
        <v>173</v>
      </c>
      <c r="I326" s="35">
        <v>3</v>
      </c>
    </row>
    <row r="327" spans="1:9" ht="24.95" customHeight="1" x14ac:dyDescent="0.3">
      <c r="A327" s="40" t="s">
        <v>58</v>
      </c>
      <c r="B327" s="51"/>
      <c r="C327" s="51"/>
      <c r="D327" s="51"/>
      <c r="E327" s="52" t="s">
        <v>147</v>
      </c>
      <c r="F327" s="53"/>
      <c r="G327" s="51"/>
      <c r="H327" s="65" t="s">
        <v>149</v>
      </c>
      <c r="I327" s="35">
        <v>3</v>
      </c>
    </row>
    <row r="328" spans="1:9" ht="24.95" customHeight="1" x14ac:dyDescent="0.3">
      <c r="A328" s="40" t="s">
        <v>59</v>
      </c>
      <c r="B328" s="51"/>
      <c r="C328" s="51" t="s">
        <v>147</v>
      </c>
      <c r="D328" s="51"/>
      <c r="E328" s="52"/>
      <c r="F328" s="53"/>
      <c r="G328" s="51" t="s">
        <v>171</v>
      </c>
      <c r="H328" s="52"/>
      <c r="I328" s="35">
        <v>3</v>
      </c>
    </row>
    <row r="329" spans="1:9" ht="24.95" customHeight="1" thickBot="1" x14ac:dyDescent="0.35">
      <c r="A329" s="41" t="s">
        <v>60</v>
      </c>
      <c r="B329" s="54"/>
      <c r="C329" s="54" t="s">
        <v>147</v>
      </c>
      <c r="D329" s="54"/>
      <c r="E329" s="55"/>
      <c r="F329" s="53"/>
      <c r="G329" s="58" t="s">
        <v>190</v>
      </c>
      <c r="H329" s="52"/>
      <c r="I329" s="35">
        <v>1</v>
      </c>
    </row>
    <row r="330" spans="1:9" ht="24.95" customHeight="1" x14ac:dyDescent="0.3">
      <c r="A330" s="28"/>
      <c r="B330" s="56"/>
      <c r="C330" s="56"/>
      <c r="D330" s="56"/>
      <c r="E330" s="56"/>
      <c r="F330" s="51"/>
      <c r="G330" s="51"/>
      <c r="H330" s="52"/>
      <c r="I330" s="35"/>
    </row>
    <row r="331" spans="1:9" ht="24.95" customHeight="1" x14ac:dyDescent="0.3">
      <c r="A331" s="26"/>
      <c r="B331" s="51"/>
      <c r="C331" s="51"/>
      <c r="D331" s="51"/>
      <c r="E331" s="51"/>
      <c r="F331" s="51"/>
      <c r="G331" s="51"/>
      <c r="H331" s="52"/>
      <c r="I331" s="35"/>
    </row>
    <row r="332" spans="1:9" ht="24.95" customHeight="1" thickBot="1" x14ac:dyDescent="0.35">
      <c r="A332" s="27"/>
      <c r="B332" s="54"/>
      <c r="C332" s="54"/>
      <c r="D332" s="54"/>
      <c r="E332" s="54"/>
      <c r="F332" s="54"/>
      <c r="G332" s="54"/>
      <c r="H332" s="55"/>
      <c r="I332" s="35"/>
    </row>
    <row r="333" spans="1:9" ht="24.95" customHeight="1" x14ac:dyDescent="0.3">
      <c r="A333" s="29" t="s">
        <v>83</v>
      </c>
      <c r="B333" s="56"/>
      <c r="C333" s="56" t="s">
        <v>180</v>
      </c>
      <c r="D333" s="56"/>
      <c r="E333" s="56" t="s">
        <v>180</v>
      </c>
      <c r="F333" s="56"/>
      <c r="G333" s="56" t="s">
        <v>180</v>
      </c>
      <c r="H333" s="56" t="s">
        <v>181</v>
      </c>
      <c r="I333" s="30"/>
    </row>
    <row r="334" spans="1:9" ht="24.95" customHeight="1" x14ac:dyDescent="0.3">
      <c r="A334" s="30" t="s">
        <v>84</v>
      </c>
      <c r="B334" s="51" t="s">
        <v>174</v>
      </c>
      <c r="C334" s="51" t="s">
        <v>86</v>
      </c>
    </row>
    <row r="335" spans="1:9" ht="24.95" customHeight="1" thickBot="1" x14ac:dyDescent="0.35"/>
    <row r="336" spans="1:9" ht="49.5" customHeight="1" x14ac:dyDescent="0.3">
      <c r="A336" s="181" t="s">
        <v>119</v>
      </c>
      <c r="B336" s="48" t="s">
        <v>47</v>
      </c>
      <c r="C336" s="48" t="s">
        <v>48</v>
      </c>
      <c r="D336" s="48" t="s">
        <v>49</v>
      </c>
      <c r="E336" s="49" t="s">
        <v>50</v>
      </c>
      <c r="F336" s="50" t="s">
        <v>51</v>
      </c>
      <c r="G336" s="48"/>
      <c r="H336" s="49"/>
      <c r="I336" s="35" t="s">
        <v>83</v>
      </c>
    </row>
    <row r="337" spans="1:9" ht="24.95" customHeight="1" x14ac:dyDescent="0.3">
      <c r="A337" s="26" t="s">
        <v>76</v>
      </c>
      <c r="B337" s="51"/>
      <c r="C337" s="51"/>
      <c r="D337" s="51" t="s">
        <v>148</v>
      </c>
      <c r="E337" s="52" t="s">
        <v>168</v>
      </c>
      <c r="F337" s="53"/>
      <c r="G337" s="51"/>
      <c r="H337" s="52"/>
      <c r="I337" s="35">
        <v>3</v>
      </c>
    </row>
    <row r="338" spans="1:9" ht="24.95" customHeight="1" x14ac:dyDescent="0.3">
      <c r="A338" s="38" t="s">
        <v>77</v>
      </c>
      <c r="B338" s="51"/>
      <c r="C338" s="51"/>
      <c r="D338" s="51" t="s">
        <v>194</v>
      </c>
      <c r="E338" s="52" t="s">
        <v>148</v>
      </c>
      <c r="F338" s="53"/>
      <c r="G338" s="51"/>
      <c r="H338" s="52"/>
      <c r="I338" s="35">
        <v>4</v>
      </c>
    </row>
    <row r="339" spans="1:9" ht="24.95" customHeight="1" x14ac:dyDescent="0.3">
      <c r="A339" s="26" t="s">
        <v>78</v>
      </c>
      <c r="B339" s="51"/>
      <c r="C339" s="51"/>
      <c r="D339" s="51"/>
      <c r="E339" s="52"/>
      <c r="F339" s="53"/>
      <c r="G339" s="51"/>
      <c r="H339" s="52"/>
      <c r="I339" s="35"/>
    </row>
    <row r="340" spans="1:9" ht="24.95" customHeight="1" thickBot="1" x14ac:dyDescent="0.35">
      <c r="A340" s="27" t="s">
        <v>79</v>
      </c>
      <c r="B340" s="54"/>
      <c r="C340" s="54" t="s">
        <v>173</v>
      </c>
      <c r="D340" s="54"/>
      <c r="E340" s="55"/>
      <c r="F340" s="53" t="s">
        <v>171</v>
      </c>
      <c r="G340" s="51"/>
      <c r="H340" s="52"/>
      <c r="I340" s="35">
        <v>4</v>
      </c>
    </row>
    <row r="341" spans="1:9" ht="24.95" customHeight="1" x14ac:dyDescent="0.3">
      <c r="A341" s="29" t="s">
        <v>80</v>
      </c>
      <c r="B341" s="56"/>
      <c r="C341" s="56"/>
      <c r="D341" s="56"/>
      <c r="E341" s="56"/>
      <c r="F341" s="51" t="s">
        <v>171</v>
      </c>
      <c r="G341" s="51"/>
      <c r="H341" s="52"/>
      <c r="I341" s="35">
        <v>2</v>
      </c>
    </row>
    <row r="342" spans="1:9" ht="24.95" customHeight="1" x14ac:dyDescent="0.3">
      <c r="A342" s="30" t="s">
        <v>81</v>
      </c>
      <c r="B342" s="51"/>
      <c r="C342" s="51"/>
      <c r="D342" s="51"/>
      <c r="E342" s="51"/>
      <c r="F342" s="51"/>
      <c r="G342" s="51"/>
      <c r="H342" s="52"/>
      <c r="I342" s="35"/>
    </row>
    <row r="343" spans="1:9" ht="24.95" customHeight="1" thickBot="1" x14ac:dyDescent="0.35">
      <c r="A343" s="27" t="s">
        <v>135</v>
      </c>
      <c r="B343" s="54"/>
      <c r="C343" s="54" t="s">
        <v>147</v>
      </c>
      <c r="D343" s="54"/>
      <c r="E343" s="54"/>
      <c r="F343" s="54"/>
      <c r="G343" s="54"/>
      <c r="H343" s="55"/>
      <c r="I343" s="35">
        <v>1</v>
      </c>
    </row>
    <row r="344" spans="1:9" ht="24.95" customHeight="1" x14ac:dyDescent="0.3">
      <c r="A344" s="29" t="s">
        <v>83</v>
      </c>
      <c r="B344" s="56"/>
      <c r="C344" s="56" t="s">
        <v>183</v>
      </c>
      <c r="D344" s="56" t="s">
        <v>181</v>
      </c>
      <c r="E344" s="56" t="s">
        <v>183</v>
      </c>
      <c r="F344" s="56" t="s">
        <v>181</v>
      </c>
      <c r="G344" s="56"/>
      <c r="H344" s="56"/>
      <c r="I344" s="30"/>
    </row>
    <row r="345" spans="1:9" ht="24.95" customHeight="1" x14ac:dyDescent="0.3">
      <c r="A345" s="30" t="s">
        <v>84</v>
      </c>
      <c r="B345" s="51" t="s">
        <v>206</v>
      </c>
      <c r="C345" s="51" t="s">
        <v>86</v>
      </c>
    </row>
    <row r="346" spans="1:9" ht="24.95" customHeight="1" thickBot="1" x14ac:dyDescent="0.35"/>
    <row r="347" spans="1:9" ht="48" customHeight="1" thickBot="1" x14ac:dyDescent="0.35">
      <c r="A347" s="25" t="s">
        <v>120</v>
      </c>
      <c r="B347" s="48" t="s">
        <v>68</v>
      </c>
      <c r="C347" s="48" t="s">
        <v>67</v>
      </c>
      <c r="D347" s="48" t="s">
        <v>69</v>
      </c>
      <c r="E347" s="49" t="s">
        <v>70</v>
      </c>
      <c r="F347" s="50" t="s">
        <v>71</v>
      </c>
      <c r="G347" s="48"/>
      <c r="H347" s="49"/>
      <c r="I347" s="35" t="s">
        <v>83</v>
      </c>
    </row>
    <row r="348" spans="1:9" ht="24.95" customHeight="1" x14ac:dyDescent="0.3">
      <c r="A348" s="45" t="s">
        <v>61</v>
      </c>
      <c r="B348" s="51"/>
      <c r="C348" s="51"/>
      <c r="D348" s="51"/>
      <c r="E348" s="52"/>
      <c r="F348" s="53"/>
      <c r="G348" s="51"/>
      <c r="H348" s="52"/>
      <c r="I348" s="35"/>
    </row>
    <row r="349" spans="1:9" ht="24.95" customHeight="1" x14ac:dyDescent="0.3">
      <c r="A349" s="26" t="s">
        <v>62</v>
      </c>
      <c r="B349" s="53"/>
      <c r="C349" s="51"/>
      <c r="D349" s="58" t="s">
        <v>147</v>
      </c>
      <c r="F349" s="65" t="s">
        <v>173</v>
      </c>
      <c r="G349" s="51"/>
      <c r="H349" s="52"/>
      <c r="I349" s="35">
        <v>3</v>
      </c>
    </row>
    <row r="350" spans="1:9" ht="24.95" customHeight="1" x14ac:dyDescent="0.3">
      <c r="A350" s="26" t="s">
        <v>63</v>
      </c>
      <c r="B350" s="77" t="s">
        <v>142</v>
      </c>
      <c r="C350" s="58" t="s">
        <v>171</v>
      </c>
      <c r="D350" s="51"/>
      <c r="E350" s="52"/>
      <c r="G350" s="51"/>
      <c r="H350" s="52"/>
      <c r="I350" s="35">
        <v>2</v>
      </c>
    </row>
    <row r="351" spans="1:9" ht="24.95" customHeight="1" thickBot="1" x14ac:dyDescent="0.35">
      <c r="A351" s="27" t="s">
        <v>65</v>
      </c>
      <c r="B351" s="78"/>
      <c r="C351" s="54"/>
      <c r="D351" s="54"/>
      <c r="E351" s="55"/>
      <c r="F351" s="53"/>
      <c r="G351" s="51"/>
      <c r="H351" s="52"/>
      <c r="I351" s="35"/>
    </row>
    <row r="352" spans="1:9" ht="24.95" customHeight="1" x14ac:dyDescent="0.3">
      <c r="A352" s="29" t="s">
        <v>64</v>
      </c>
      <c r="B352" s="79"/>
      <c r="C352" s="60" t="s">
        <v>171</v>
      </c>
      <c r="D352" s="56"/>
      <c r="F352" s="60" t="s">
        <v>147</v>
      </c>
      <c r="G352" s="51"/>
      <c r="H352" s="52"/>
      <c r="I352" s="35">
        <v>3</v>
      </c>
    </row>
    <row r="353" spans="1:9" ht="24.95" customHeight="1" x14ac:dyDescent="0.3">
      <c r="A353" s="30" t="s">
        <v>66</v>
      </c>
      <c r="B353" s="77" t="s">
        <v>147</v>
      </c>
      <c r="C353" s="51"/>
      <c r="D353" s="58" t="s">
        <v>196</v>
      </c>
      <c r="E353" s="51"/>
      <c r="F353" s="51"/>
      <c r="G353" s="51"/>
      <c r="H353" s="52"/>
      <c r="I353" s="35">
        <v>2</v>
      </c>
    </row>
    <row r="354" spans="1:9" ht="24.95" customHeight="1" thickBot="1" x14ac:dyDescent="0.35">
      <c r="A354" s="27"/>
      <c r="B354" s="54"/>
      <c r="C354" s="54"/>
      <c r="D354" s="54"/>
      <c r="E354" s="54"/>
      <c r="F354" s="54"/>
      <c r="G354" s="54"/>
      <c r="H354" s="55"/>
      <c r="I354" s="35"/>
    </row>
    <row r="355" spans="1:9" ht="24.95" customHeight="1" x14ac:dyDescent="0.3">
      <c r="A355" s="29" t="s">
        <v>83</v>
      </c>
      <c r="B355" s="56" t="s">
        <v>182</v>
      </c>
      <c r="C355" s="56" t="s">
        <v>181</v>
      </c>
      <c r="D355" s="56" t="s">
        <v>180</v>
      </c>
      <c r="E355" s="56"/>
      <c r="F355" s="56" t="s">
        <v>183</v>
      </c>
      <c r="G355" s="56"/>
      <c r="H355" s="56"/>
      <c r="I355" s="30"/>
    </row>
    <row r="356" spans="1:9" ht="24.95" customHeight="1" x14ac:dyDescent="0.3">
      <c r="A356" s="30" t="s">
        <v>84</v>
      </c>
      <c r="B356" s="51" t="s">
        <v>174</v>
      </c>
      <c r="C356" s="51" t="s">
        <v>86</v>
      </c>
    </row>
    <row r="357" spans="1:9" ht="24.95" customHeight="1" thickBot="1" x14ac:dyDescent="0.35"/>
    <row r="358" spans="1:9" ht="46.5" customHeight="1" x14ac:dyDescent="0.3">
      <c r="A358" s="181" t="s">
        <v>121</v>
      </c>
      <c r="B358" s="48" t="s">
        <v>72</v>
      </c>
      <c r="C358" s="48" t="s">
        <v>73</v>
      </c>
      <c r="D358" s="48" t="s">
        <v>74</v>
      </c>
      <c r="E358" s="49" t="s">
        <v>75</v>
      </c>
      <c r="F358" s="50" t="s">
        <v>146</v>
      </c>
      <c r="G358" s="48"/>
      <c r="H358" s="49"/>
      <c r="I358" s="35" t="s">
        <v>83</v>
      </c>
    </row>
    <row r="359" spans="1:9" ht="24.95" customHeight="1" x14ac:dyDescent="0.3">
      <c r="A359" s="26" t="s">
        <v>52</v>
      </c>
      <c r="B359" s="51"/>
      <c r="C359" s="51"/>
      <c r="D359" s="51"/>
      <c r="E359" s="52" t="s">
        <v>147</v>
      </c>
      <c r="F359" s="53" t="s">
        <v>148</v>
      </c>
      <c r="G359" s="51"/>
      <c r="H359" s="52"/>
      <c r="I359" s="35">
        <v>3</v>
      </c>
    </row>
    <row r="360" spans="1:9" ht="24.95" customHeight="1" x14ac:dyDescent="0.3">
      <c r="A360" s="26" t="s">
        <v>53</v>
      </c>
      <c r="B360" s="51"/>
      <c r="C360" s="51"/>
      <c r="D360" s="51"/>
      <c r="E360" s="52" t="s">
        <v>207</v>
      </c>
      <c r="F360" s="53" t="s">
        <v>141</v>
      </c>
      <c r="G360" s="51"/>
      <c r="H360" s="52"/>
      <c r="I360" s="35">
        <v>2</v>
      </c>
    </row>
    <row r="361" spans="1:9" ht="24.95" customHeight="1" x14ac:dyDescent="0.3">
      <c r="A361" s="26" t="s">
        <v>54</v>
      </c>
      <c r="C361" s="51" t="s">
        <v>190</v>
      </c>
      <c r="D361" s="51"/>
      <c r="E361" s="52"/>
      <c r="F361" s="53"/>
      <c r="G361" s="51"/>
      <c r="H361" s="52"/>
      <c r="I361" s="35">
        <v>0</v>
      </c>
    </row>
    <row r="362" spans="1:9" ht="24.95" customHeight="1" thickBot="1" x14ac:dyDescent="0.35">
      <c r="A362" s="27" t="s">
        <v>55</v>
      </c>
      <c r="B362" s="54" t="s">
        <v>190</v>
      </c>
      <c r="C362" s="54" t="s">
        <v>141</v>
      </c>
      <c r="D362" s="54"/>
      <c r="E362" s="55"/>
      <c r="F362" s="53"/>
      <c r="G362" s="51"/>
      <c r="H362" s="52"/>
      <c r="I362" s="35">
        <v>0</v>
      </c>
    </row>
    <row r="363" spans="1:9" ht="24.95" customHeight="1" x14ac:dyDescent="0.3">
      <c r="A363" s="28" t="s">
        <v>56</v>
      </c>
      <c r="B363" s="56"/>
      <c r="C363" s="56"/>
      <c r="D363" s="56"/>
      <c r="E363" s="56"/>
      <c r="F363" s="51"/>
      <c r="G363" s="51"/>
      <c r="H363" s="52"/>
      <c r="I363" s="35"/>
    </row>
    <row r="364" spans="1:9" ht="24.95" customHeight="1" x14ac:dyDescent="0.3">
      <c r="A364" s="26" t="s">
        <v>179</v>
      </c>
      <c r="B364" s="51" t="s">
        <v>190</v>
      </c>
      <c r="C364" s="51"/>
      <c r="D364" s="51"/>
      <c r="E364" s="51"/>
      <c r="F364" s="51"/>
      <c r="G364" s="51"/>
      <c r="H364" s="52"/>
      <c r="I364" s="35">
        <v>0</v>
      </c>
    </row>
    <row r="365" spans="1:9" ht="24.95" customHeight="1" thickBot="1" x14ac:dyDescent="0.35">
      <c r="A365" s="27" t="s">
        <v>140</v>
      </c>
      <c r="B365" s="54"/>
      <c r="C365" s="54"/>
      <c r="D365" s="54"/>
      <c r="E365" s="54"/>
      <c r="F365" s="54"/>
      <c r="G365" s="54"/>
      <c r="H365" s="55"/>
      <c r="I365" s="35"/>
    </row>
    <row r="366" spans="1:9" ht="24.95" customHeight="1" x14ac:dyDescent="0.3">
      <c r="A366" s="29" t="s">
        <v>83</v>
      </c>
      <c r="B366" s="56" t="s">
        <v>143</v>
      </c>
      <c r="C366" s="56" t="s">
        <v>143</v>
      </c>
      <c r="D366" s="56"/>
      <c r="E366" s="56" t="s">
        <v>183</v>
      </c>
      <c r="F366" s="56" t="s">
        <v>180</v>
      </c>
      <c r="G366" s="56"/>
      <c r="H366" s="56"/>
      <c r="I366" s="30"/>
    </row>
    <row r="367" spans="1:9" ht="24.95" customHeight="1" x14ac:dyDescent="0.3">
      <c r="A367" s="30" t="s">
        <v>84</v>
      </c>
      <c r="B367" s="51" t="s">
        <v>176</v>
      </c>
      <c r="C367" s="51" t="s">
        <v>86</v>
      </c>
    </row>
    <row r="368" spans="1:9" ht="24.95" customHeight="1" thickBot="1" x14ac:dyDescent="0.35"/>
    <row r="369" spans="1:9" ht="48.75" customHeight="1" x14ac:dyDescent="0.3">
      <c r="A369" s="181" t="s">
        <v>122</v>
      </c>
      <c r="B369" s="48" t="s">
        <v>47</v>
      </c>
      <c r="C369" s="48" t="s">
        <v>48</v>
      </c>
      <c r="D369" s="48" t="s">
        <v>49</v>
      </c>
      <c r="E369" s="49" t="s">
        <v>50</v>
      </c>
      <c r="F369" s="50" t="s">
        <v>51</v>
      </c>
      <c r="G369" s="48"/>
      <c r="H369" s="49"/>
      <c r="I369" s="35" t="s">
        <v>83</v>
      </c>
    </row>
    <row r="370" spans="1:9" ht="24.95" customHeight="1" x14ac:dyDescent="0.3">
      <c r="A370" s="26" t="s">
        <v>31</v>
      </c>
      <c r="B370" s="51"/>
      <c r="C370" s="51"/>
      <c r="D370" s="58" t="s">
        <v>171</v>
      </c>
      <c r="E370" s="65" t="s">
        <v>168</v>
      </c>
      <c r="F370" s="53"/>
      <c r="G370" s="51"/>
      <c r="H370" s="52"/>
      <c r="I370" s="35">
        <v>3</v>
      </c>
    </row>
    <row r="371" spans="1:9" ht="24.95" customHeight="1" x14ac:dyDescent="0.3">
      <c r="A371" s="26" t="s">
        <v>32</v>
      </c>
      <c r="B371" s="51"/>
      <c r="C371" s="51"/>
      <c r="D371" s="58" t="s">
        <v>171</v>
      </c>
      <c r="E371" s="195" t="s">
        <v>141</v>
      </c>
      <c r="F371" s="53"/>
      <c r="G371" s="51"/>
      <c r="H371" s="52"/>
      <c r="I371" s="35">
        <v>2</v>
      </c>
    </row>
    <row r="372" spans="1:9" ht="24.95" customHeight="1" x14ac:dyDescent="0.3">
      <c r="A372" s="26" t="s">
        <v>33</v>
      </c>
      <c r="B372" s="72"/>
      <c r="C372" s="58" t="s">
        <v>171</v>
      </c>
      <c r="D372" s="51"/>
      <c r="E372" s="52"/>
      <c r="F372" s="53"/>
      <c r="G372" s="51"/>
      <c r="H372" s="52"/>
      <c r="I372" s="35">
        <v>2</v>
      </c>
    </row>
    <row r="373" spans="1:9" ht="24.95" customHeight="1" thickBot="1" x14ac:dyDescent="0.35">
      <c r="A373" s="27" t="s">
        <v>34</v>
      </c>
      <c r="B373" s="54"/>
      <c r="C373" s="54"/>
      <c r="D373" s="54"/>
      <c r="E373" s="55"/>
      <c r="F373" s="77" t="s">
        <v>150</v>
      </c>
      <c r="G373" s="51"/>
      <c r="H373" s="52"/>
      <c r="I373" s="35">
        <v>0</v>
      </c>
    </row>
    <row r="374" spans="1:9" ht="24.95" customHeight="1" x14ac:dyDescent="0.3">
      <c r="A374" s="28" t="s">
        <v>35</v>
      </c>
      <c r="B374" s="56"/>
      <c r="C374" s="56"/>
      <c r="D374" s="56"/>
      <c r="F374" s="51"/>
      <c r="G374" s="51"/>
      <c r="H374" s="52"/>
      <c r="I374" s="35"/>
    </row>
    <row r="375" spans="1:9" ht="24.95" customHeight="1" x14ac:dyDescent="0.3">
      <c r="A375" s="26" t="s">
        <v>36</v>
      </c>
      <c r="B375" s="51"/>
      <c r="C375" s="58" t="s">
        <v>147</v>
      </c>
      <c r="E375" s="51"/>
      <c r="F375" s="60" t="s">
        <v>147</v>
      </c>
      <c r="G375" s="51"/>
      <c r="H375" s="52"/>
      <c r="I375" s="35">
        <v>2</v>
      </c>
    </row>
    <row r="376" spans="1:9" ht="24.95" customHeight="1" thickBot="1" x14ac:dyDescent="0.35">
      <c r="A376" s="27"/>
      <c r="B376" s="54"/>
      <c r="C376" s="54"/>
      <c r="D376" s="54"/>
      <c r="E376" s="54"/>
      <c r="F376" s="54"/>
      <c r="G376" s="54"/>
      <c r="H376" s="55"/>
      <c r="I376" s="35"/>
    </row>
    <row r="377" spans="1:9" ht="24.95" customHeight="1" x14ac:dyDescent="0.3">
      <c r="A377" s="29" t="s">
        <v>83</v>
      </c>
      <c r="B377" s="56"/>
      <c r="C377" s="56" t="s">
        <v>183</v>
      </c>
      <c r="D377" s="56" t="s">
        <v>181</v>
      </c>
      <c r="E377" s="56" t="s">
        <v>182</v>
      </c>
      <c r="F377" s="56" t="s">
        <v>182</v>
      </c>
      <c r="G377" s="56"/>
      <c r="H377" s="56"/>
      <c r="I377" s="30"/>
    </row>
    <row r="378" spans="1:9" ht="24.95" customHeight="1" x14ac:dyDescent="0.3">
      <c r="A378" s="30" t="s">
        <v>84</v>
      </c>
      <c r="B378" s="51" t="s">
        <v>85</v>
      </c>
      <c r="C378" s="51" t="s">
        <v>86</v>
      </c>
    </row>
    <row r="379" spans="1:9" ht="24.95" customHeight="1" thickBot="1" x14ac:dyDescent="0.35"/>
    <row r="380" spans="1:9" ht="51" customHeight="1" thickBot="1" x14ac:dyDescent="0.35">
      <c r="A380" s="181" t="s">
        <v>123</v>
      </c>
      <c r="B380" s="62" t="s">
        <v>76</v>
      </c>
      <c r="C380" s="63" t="s">
        <v>77</v>
      </c>
      <c r="D380" s="62" t="s">
        <v>78</v>
      </c>
      <c r="E380" s="64" t="s">
        <v>79</v>
      </c>
      <c r="F380" s="56" t="s">
        <v>80</v>
      </c>
      <c r="G380" s="51" t="s">
        <v>81</v>
      </c>
      <c r="H380" s="64" t="s">
        <v>135</v>
      </c>
      <c r="I380" s="35" t="s">
        <v>83</v>
      </c>
    </row>
    <row r="381" spans="1:9" ht="24.95" customHeight="1" x14ac:dyDescent="0.3">
      <c r="A381" s="40" t="s">
        <v>57</v>
      </c>
      <c r="B381" s="51"/>
      <c r="C381" s="51"/>
      <c r="D381" s="51"/>
      <c r="E381" s="52" t="s">
        <v>177</v>
      </c>
      <c r="F381" s="53" t="s">
        <v>149</v>
      </c>
      <c r="G381" s="51"/>
      <c r="H381" s="52"/>
      <c r="I381" s="35">
        <v>2</v>
      </c>
    </row>
    <row r="382" spans="1:9" ht="24.95" customHeight="1" x14ac:dyDescent="0.3">
      <c r="A382" s="40" t="s">
        <v>58</v>
      </c>
      <c r="B382" s="51"/>
      <c r="C382" s="51"/>
      <c r="D382" s="51" t="s">
        <v>168</v>
      </c>
      <c r="E382" s="52" t="s">
        <v>168</v>
      </c>
      <c r="F382" s="53"/>
      <c r="G382" s="51"/>
      <c r="H382" s="52"/>
      <c r="I382" s="35">
        <v>2</v>
      </c>
    </row>
    <row r="383" spans="1:9" ht="24.95" customHeight="1" x14ac:dyDescent="0.3">
      <c r="A383" s="40" t="s">
        <v>59</v>
      </c>
      <c r="B383" s="51" t="s">
        <v>190</v>
      </c>
      <c r="C383" s="51" t="s">
        <v>168</v>
      </c>
      <c r="D383" s="51"/>
      <c r="E383" s="52"/>
      <c r="F383" s="53"/>
      <c r="G383" s="51"/>
      <c r="H383" s="52"/>
      <c r="I383" s="35">
        <v>1</v>
      </c>
    </row>
    <row r="384" spans="1:9" ht="24.95" customHeight="1" thickBot="1" x14ac:dyDescent="0.35">
      <c r="A384" s="41" t="s">
        <v>60</v>
      </c>
      <c r="B384" s="54" t="s">
        <v>137</v>
      </c>
      <c r="C384" s="54" t="s">
        <v>150</v>
      </c>
      <c r="D384" s="54"/>
      <c r="E384" s="55"/>
      <c r="F384" s="53"/>
      <c r="G384" s="51"/>
      <c r="H384" s="52"/>
      <c r="I384" s="35">
        <v>0</v>
      </c>
    </row>
    <row r="385" spans="1:9" ht="24.95" customHeight="1" x14ac:dyDescent="0.3">
      <c r="A385" s="28"/>
      <c r="B385" s="56"/>
      <c r="C385" s="56"/>
      <c r="D385" s="56"/>
      <c r="E385" s="56"/>
      <c r="F385" s="51"/>
      <c r="G385" s="51"/>
      <c r="H385" s="52"/>
      <c r="I385" s="35"/>
    </row>
    <row r="386" spans="1:9" ht="24.95" customHeight="1" x14ac:dyDescent="0.3">
      <c r="A386" s="26"/>
      <c r="B386" s="51"/>
      <c r="C386" s="51"/>
      <c r="D386" s="51"/>
      <c r="E386" s="51"/>
      <c r="F386" s="51"/>
      <c r="G386" s="51"/>
      <c r="H386" s="52"/>
      <c r="I386" s="35"/>
    </row>
    <row r="387" spans="1:9" ht="24.95" customHeight="1" thickBot="1" x14ac:dyDescent="0.35">
      <c r="A387" s="27"/>
      <c r="B387" s="54"/>
      <c r="C387" s="54"/>
      <c r="D387" s="54"/>
      <c r="E387" s="54"/>
      <c r="F387" s="54"/>
      <c r="G387" s="54"/>
      <c r="H387" s="55"/>
      <c r="I387" s="35"/>
    </row>
    <row r="388" spans="1:9" ht="24.95" customHeight="1" x14ac:dyDescent="0.3">
      <c r="A388" s="29" t="s">
        <v>83</v>
      </c>
      <c r="B388" s="56" t="s">
        <v>143</v>
      </c>
      <c r="C388" s="56" t="s">
        <v>182</v>
      </c>
      <c r="D388" s="56" t="s">
        <v>183</v>
      </c>
      <c r="E388" s="56" t="s">
        <v>182</v>
      </c>
      <c r="F388" s="56" t="s">
        <v>181</v>
      </c>
      <c r="G388" s="56"/>
      <c r="H388" s="56"/>
      <c r="I388" s="30"/>
    </row>
    <row r="389" spans="1:9" ht="24.95" customHeight="1" x14ac:dyDescent="0.3">
      <c r="A389" s="30" t="s">
        <v>84</v>
      </c>
      <c r="B389" s="51" t="s">
        <v>176</v>
      </c>
      <c r="C389" s="51" t="s">
        <v>86</v>
      </c>
    </row>
    <row r="390" spans="1:9" ht="24.95" customHeight="1" thickBot="1" x14ac:dyDescent="0.35"/>
    <row r="391" spans="1:9" ht="51" customHeight="1" x14ac:dyDescent="0.3">
      <c r="A391" s="181" t="s">
        <v>124</v>
      </c>
      <c r="B391" s="48" t="s">
        <v>38</v>
      </c>
      <c r="C391" s="48" t="s">
        <v>37</v>
      </c>
      <c r="D391" s="48" t="s">
        <v>40</v>
      </c>
      <c r="E391" s="49" t="s">
        <v>39</v>
      </c>
      <c r="F391" s="50" t="s">
        <v>41</v>
      </c>
      <c r="G391" s="48"/>
      <c r="H391" s="49"/>
      <c r="I391" s="35" t="s">
        <v>83</v>
      </c>
    </row>
    <row r="392" spans="1:9" ht="24.95" customHeight="1" x14ac:dyDescent="0.3">
      <c r="A392" s="26" t="s">
        <v>52</v>
      </c>
      <c r="B392" s="51"/>
      <c r="C392" s="51"/>
      <c r="D392" s="51" t="s">
        <v>147</v>
      </c>
      <c r="E392" s="52" t="s">
        <v>141</v>
      </c>
      <c r="F392" s="53"/>
      <c r="G392" s="51"/>
      <c r="H392" s="52"/>
      <c r="I392" s="35">
        <v>1</v>
      </c>
    </row>
    <row r="393" spans="1:9" ht="24.95" customHeight="1" x14ac:dyDescent="0.3">
      <c r="A393" s="26" t="s">
        <v>53</v>
      </c>
      <c r="B393" s="51"/>
      <c r="C393" s="51"/>
      <c r="D393" s="51" t="s">
        <v>147</v>
      </c>
      <c r="E393" s="52" t="s">
        <v>171</v>
      </c>
      <c r="F393" s="53"/>
      <c r="G393" s="51"/>
      <c r="H393" s="52"/>
      <c r="I393" s="35">
        <v>3</v>
      </c>
    </row>
    <row r="394" spans="1:9" ht="24.95" customHeight="1" x14ac:dyDescent="0.3">
      <c r="A394" s="26" t="s">
        <v>54</v>
      </c>
      <c r="B394" s="51" t="s">
        <v>171</v>
      </c>
      <c r="C394" s="51" t="s">
        <v>149</v>
      </c>
      <c r="D394" s="51"/>
      <c r="E394" s="52"/>
      <c r="F394" s="53"/>
      <c r="G394" s="51"/>
      <c r="H394" s="52"/>
      <c r="I394" s="35">
        <v>4</v>
      </c>
    </row>
    <row r="395" spans="1:9" ht="24.95" customHeight="1" thickBot="1" x14ac:dyDescent="0.35">
      <c r="A395" s="27" t="s">
        <v>55</v>
      </c>
      <c r="B395" s="54" t="s">
        <v>168</v>
      </c>
      <c r="C395" s="54" t="s">
        <v>190</v>
      </c>
      <c r="D395" s="54"/>
      <c r="E395" s="55"/>
      <c r="F395" s="53"/>
      <c r="G395" s="51"/>
      <c r="H395" s="52"/>
      <c r="I395" s="35">
        <v>1</v>
      </c>
    </row>
    <row r="396" spans="1:9" ht="24.95" customHeight="1" x14ac:dyDescent="0.3">
      <c r="A396" s="28" t="s">
        <v>56</v>
      </c>
      <c r="B396" s="56"/>
      <c r="C396" s="56"/>
      <c r="D396" s="56"/>
      <c r="E396" s="56"/>
      <c r="F396" s="51"/>
      <c r="G396" s="51"/>
      <c r="H396" s="52"/>
      <c r="I396" s="35"/>
    </row>
    <row r="397" spans="1:9" ht="24.95" customHeight="1" x14ac:dyDescent="0.3">
      <c r="A397" s="26"/>
      <c r="B397" s="51"/>
      <c r="C397" s="51"/>
      <c r="D397" s="51"/>
      <c r="E397" s="51"/>
      <c r="F397" s="51"/>
      <c r="G397" s="51"/>
      <c r="H397" s="52"/>
      <c r="I397" s="35"/>
    </row>
    <row r="398" spans="1:9" ht="24.95" customHeight="1" thickBot="1" x14ac:dyDescent="0.35">
      <c r="A398" s="27"/>
      <c r="B398" s="54"/>
      <c r="C398" s="54"/>
      <c r="D398" s="54"/>
      <c r="E398" s="54"/>
      <c r="F398" s="54"/>
      <c r="G398" s="54"/>
      <c r="H398" s="55"/>
      <c r="I398" s="35"/>
    </row>
    <row r="399" spans="1:9" ht="24.95" customHeight="1" x14ac:dyDescent="0.3">
      <c r="A399" s="29" t="s">
        <v>83</v>
      </c>
      <c r="B399" s="56" t="s">
        <v>183</v>
      </c>
      <c r="C399" s="56" t="s">
        <v>180</v>
      </c>
      <c r="D399" s="56" t="s">
        <v>180</v>
      </c>
      <c r="E399" s="56" t="s">
        <v>180</v>
      </c>
      <c r="F399" s="56"/>
      <c r="G399" s="56"/>
      <c r="H399" s="56"/>
      <c r="I399" s="30"/>
    </row>
    <row r="400" spans="1:9" ht="24.95" customHeight="1" x14ac:dyDescent="0.3">
      <c r="A400" s="30" t="s">
        <v>84</v>
      </c>
      <c r="B400" s="51" t="s">
        <v>186</v>
      </c>
      <c r="C400" s="51" t="s">
        <v>86</v>
      </c>
    </row>
    <row r="401" spans="1:9" ht="24.95" customHeight="1" thickBot="1" x14ac:dyDescent="0.35"/>
    <row r="402" spans="1:9" ht="49.5" customHeight="1" thickBot="1" x14ac:dyDescent="0.35">
      <c r="A402" s="181" t="s">
        <v>125</v>
      </c>
      <c r="B402" s="48" t="s">
        <v>72</v>
      </c>
      <c r="C402" s="48" t="s">
        <v>73</v>
      </c>
      <c r="D402" s="48" t="s">
        <v>74</v>
      </c>
      <c r="E402" s="49" t="s">
        <v>75</v>
      </c>
      <c r="F402" s="50" t="s">
        <v>146</v>
      </c>
      <c r="G402" s="48"/>
      <c r="H402" s="49"/>
      <c r="I402" s="35" t="s">
        <v>83</v>
      </c>
    </row>
    <row r="403" spans="1:9" ht="24.95" customHeight="1" x14ac:dyDescent="0.3">
      <c r="A403" s="185" t="s">
        <v>68</v>
      </c>
      <c r="B403" s="51"/>
      <c r="C403" s="51"/>
      <c r="D403" s="51"/>
      <c r="E403" s="52" t="s">
        <v>148</v>
      </c>
      <c r="F403" s="53" t="s">
        <v>171</v>
      </c>
      <c r="G403" s="51"/>
      <c r="H403" s="52"/>
      <c r="I403" s="35">
        <v>4</v>
      </c>
    </row>
    <row r="404" spans="1:9" ht="24.95" customHeight="1" x14ac:dyDescent="0.3">
      <c r="A404" s="30" t="s">
        <v>67</v>
      </c>
      <c r="B404" s="51"/>
      <c r="C404" s="51"/>
      <c r="D404" s="51"/>
      <c r="E404" s="52" t="s">
        <v>149</v>
      </c>
      <c r="F404" s="53" t="s">
        <v>147</v>
      </c>
      <c r="G404" s="51"/>
      <c r="H404" s="52"/>
      <c r="I404" s="35">
        <v>3</v>
      </c>
    </row>
    <row r="405" spans="1:9" ht="24.95" customHeight="1" x14ac:dyDescent="0.3">
      <c r="A405" s="30" t="s">
        <v>69</v>
      </c>
      <c r="B405" s="51" t="s">
        <v>202</v>
      </c>
      <c r="C405" s="51" t="s">
        <v>200</v>
      </c>
      <c r="D405" s="51"/>
      <c r="E405" s="52"/>
      <c r="F405" s="53"/>
      <c r="G405" s="51"/>
      <c r="H405" s="52"/>
      <c r="I405" s="35">
        <v>2</v>
      </c>
    </row>
    <row r="406" spans="1:9" ht="24.95" customHeight="1" thickBot="1" x14ac:dyDescent="0.35">
      <c r="A406" s="186" t="s">
        <v>70</v>
      </c>
      <c r="B406" s="54" t="s">
        <v>190</v>
      </c>
      <c r="C406" s="54" t="s">
        <v>147</v>
      </c>
      <c r="D406" s="54"/>
      <c r="E406" s="55"/>
      <c r="F406" s="53"/>
      <c r="G406" s="51"/>
      <c r="H406" s="52"/>
      <c r="I406" s="35">
        <v>1</v>
      </c>
    </row>
    <row r="407" spans="1:9" ht="24.95" customHeight="1" x14ac:dyDescent="0.3">
      <c r="A407" s="34" t="s">
        <v>71</v>
      </c>
      <c r="B407" s="56"/>
      <c r="C407" s="56"/>
      <c r="D407" s="56"/>
      <c r="E407" s="56"/>
      <c r="F407" s="51"/>
      <c r="G407" s="51"/>
      <c r="H407" s="52"/>
      <c r="I407" s="35"/>
    </row>
    <row r="408" spans="1:9" ht="24.95" customHeight="1" x14ac:dyDescent="0.3">
      <c r="A408" s="26"/>
      <c r="B408" s="51"/>
      <c r="C408" s="51"/>
      <c r="D408" s="51"/>
      <c r="E408" s="51"/>
      <c r="F408" s="51"/>
      <c r="G408" s="51"/>
      <c r="H408" s="52"/>
      <c r="I408" s="35"/>
    </row>
    <row r="409" spans="1:9" ht="24.95" customHeight="1" thickBot="1" x14ac:dyDescent="0.35">
      <c r="A409" s="27"/>
      <c r="B409" s="54"/>
      <c r="C409" s="54"/>
      <c r="D409" s="54"/>
      <c r="E409" s="54"/>
      <c r="F409" s="54"/>
      <c r="G409" s="54"/>
      <c r="H409" s="55"/>
      <c r="I409" s="35"/>
    </row>
    <row r="410" spans="1:9" ht="24.95" customHeight="1" x14ac:dyDescent="0.3">
      <c r="A410" s="29" t="s">
        <v>83</v>
      </c>
      <c r="B410" s="56" t="s">
        <v>143</v>
      </c>
      <c r="C410" s="56" t="s">
        <v>183</v>
      </c>
      <c r="D410" s="56"/>
      <c r="E410" s="56" t="s">
        <v>181</v>
      </c>
      <c r="F410" s="56" t="s">
        <v>183</v>
      </c>
      <c r="G410" s="56"/>
      <c r="H410" s="56"/>
      <c r="I410" s="30"/>
    </row>
    <row r="411" spans="1:9" ht="24.95" customHeight="1" x14ac:dyDescent="0.3">
      <c r="A411" s="30" t="s">
        <v>84</v>
      </c>
      <c r="B411" s="51" t="s">
        <v>174</v>
      </c>
      <c r="C411" s="51" t="s">
        <v>86</v>
      </c>
    </row>
    <row r="412" spans="1:9" ht="24.95" customHeight="1" thickBot="1" x14ac:dyDescent="0.35"/>
    <row r="413" spans="1:9" ht="49.5" customHeight="1" thickBot="1" x14ac:dyDescent="0.35">
      <c r="A413" s="181" t="s">
        <v>126</v>
      </c>
      <c r="B413" s="66" t="s">
        <v>76</v>
      </c>
      <c r="C413" s="190" t="s">
        <v>77</v>
      </c>
      <c r="D413" s="66" t="s">
        <v>78</v>
      </c>
      <c r="E413" s="191" t="s">
        <v>79</v>
      </c>
      <c r="F413" s="79" t="s">
        <v>80</v>
      </c>
      <c r="G413" s="51" t="s">
        <v>81</v>
      </c>
      <c r="H413" s="64" t="s">
        <v>135</v>
      </c>
      <c r="I413" s="35" t="s">
        <v>83</v>
      </c>
    </row>
    <row r="414" spans="1:9" ht="24.95" customHeight="1" x14ac:dyDescent="0.3">
      <c r="A414" s="26" t="s">
        <v>31</v>
      </c>
      <c r="B414" s="51"/>
      <c r="C414" s="51"/>
      <c r="D414" s="72"/>
      <c r="E414" s="65" t="s">
        <v>142</v>
      </c>
      <c r="F414" s="77" t="s">
        <v>190</v>
      </c>
      <c r="G414" s="51"/>
      <c r="I414" s="35">
        <v>0</v>
      </c>
    </row>
    <row r="415" spans="1:9" ht="24.95" customHeight="1" x14ac:dyDescent="0.3">
      <c r="A415" s="26" t="s">
        <v>32</v>
      </c>
      <c r="B415" s="51"/>
      <c r="C415" s="51"/>
      <c r="D415" s="51"/>
      <c r="E415" s="52"/>
      <c r="F415" s="53"/>
      <c r="G415" s="51"/>
      <c r="H415" s="52"/>
      <c r="I415" s="35"/>
    </row>
    <row r="416" spans="1:9" ht="24.95" customHeight="1" x14ac:dyDescent="0.3">
      <c r="A416" s="26" t="s">
        <v>33</v>
      </c>
      <c r="B416" s="51" t="s">
        <v>96</v>
      </c>
      <c r="C416" s="51" t="s">
        <v>96</v>
      </c>
      <c r="D416" s="51"/>
      <c r="E416" s="52"/>
      <c r="F416" s="53"/>
      <c r="G416" s="51"/>
      <c r="H416" s="52"/>
      <c r="I416" s="35"/>
    </row>
    <row r="417" spans="1:9" ht="24.95" customHeight="1" thickBot="1" x14ac:dyDescent="0.35">
      <c r="A417" s="27" t="s">
        <v>34</v>
      </c>
      <c r="B417" s="59" t="s">
        <v>190</v>
      </c>
      <c r="C417" s="59" t="s">
        <v>168</v>
      </c>
      <c r="D417" s="54"/>
      <c r="E417" s="55"/>
      <c r="F417" s="53"/>
      <c r="G417" s="51"/>
      <c r="H417" s="52"/>
      <c r="I417" s="35">
        <v>1</v>
      </c>
    </row>
    <row r="418" spans="1:9" ht="24.95" customHeight="1" x14ac:dyDescent="0.3">
      <c r="A418" s="28" t="s">
        <v>35</v>
      </c>
      <c r="B418" s="56"/>
      <c r="C418" s="189"/>
      <c r="D418" s="56"/>
      <c r="E418" s="189"/>
      <c r="F418" s="51"/>
      <c r="G418" s="51"/>
      <c r="H418" s="52"/>
      <c r="I418" s="35"/>
    </row>
    <row r="419" spans="1:9" ht="24.95" customHeight="1" x14ac:dyDescent="0.3">
      <c r="A419" s="26" t="s">
        <v>36</v>
      </c>
      <c r="C419" s="51"/>
      <c r="E419" s="58" t="s">
        <v>141</v>
      </c>
      <c r="F419" s="51"/>
      <c r="G419" s="51"/>
      <c r="H419" s="58" t="s">
        <v>171</v>
      </c>
      <c r="I419" s="35">
        <v>2</v>
      </c>
    </row>
    <row r="420" spans="1:9" ht="24.95" customHeight="1" thickBot="1" x14ac:dyDescent="0.35">
      <c r="A420" s="27"/>
      <c r="B420" s="54"/>
      <c r="C420" s="54"/>
      <c r="D420" s="54"/>
      <c r="E420" s="54"/>
      <c r="F420" s="54"/>
      <c r="G420" s="54"/>
      <c r="H420" s="55"/>
      <c r="I420" s="35"/>
    </row>
    <row r="421" spans="1:9" ht="24.95" customHeight="1" x14ac:dyDescent="0.3">
      <c r="A421" s="29" t="s">
        <v>83</v>
      </c>
      <c r="B421" s="56" t="s">
        <v>143</v>
      </c>
      <c r="C421" s="56" t="s">
        <v>182</v>
      </c>
      <c r="D421" s="56"/>
      <c r="E421" s="56" t="s">
        <v>143</v>
      </c>
      <c r="F421" s="56" t="s">
        <v>180</v>
      </c>
      <c r="G421" s="56"/>
      <c r="H421" s="56" t="s">
        <v>181</v>
      </c>
      <c r="I421" s="30"/>
    </row>
    <row r="422" spans="1:9" ht="24.95" customHeight="1" x14ac:dyDescent="0.3">
      <c r="A422" s="30" t="s">
        <v>84</v>
      </c>
      <c r="B422" s="51" t="s">
        <v>187</v>
      </c>
      <c r="C422" s="51" t="s">
        <v>86</v>
      </c>
    </row>
    <row r="423" spans="1:9" ht="24.95" customHeight="1" thickBot="1" x14ac:dyDescent="0.35"/>
    <row r="424" spans="1:9" ht="49.5" customHeight="1" x14ac:dyDescent="0.3">
      <c r="A424" s="181" t="s">
        <v>127</v>
      </c>
      <c r="B424" s="48" t="s">
        <v>47</v>
      </c>
      <c r="C424" s="48" t="s">
        <v>48</v>
      </c>
      <c r="D424" s="48" t="s">
        <v>49</v>
      </c>
      <c r="E424" s="49" t="s">
        <v>50</v>
      </c>
      <c r="F424" s="50" t="s">
        <v>51</v>
      </c>
      <c r="G424" s="48"/>
      <c r="H424" s="49"/>
      <c r="I424" s="35" t="s">
        <v>83</v>
      </c>
    </row>
    <row r="425" spans="1:9" ht="24.95" customHeight="1" x14ac:dyDescent="0.3">
      <c r="A425" s="40" t="s">
        <v>42</v>
      </c>
      <c r="B425" s="51"/>
      <c r="C425" s="51"/>
      <c r="D425" s="51"/>
      <c r="E425" s="52"/>
      <c r="F425" s="53"/>
      <c r="G425" s="51"/>
      <c r="H425" s="52"/>
      <c r="I425" s="35"/>
    </row>
    <row r="426" spans="1:9" ht="24.95" customHeight="1" x14ac:dyDescent="0.3">
      <c r="A426" s="40" t="s">
        <v>43</v>
      </c>
      <c r="B426" s="51"/>
      <c r="C426" s="51"/>
      <c r="D426" s="51" t="s">
        <v>171</v>
      </c>
      <c r="E426" s="52" t="s">
        <v>147</v>
      </c>
      <c r="F426" s="53"/>
      <c r="G426" s="51"/>
      <c r="H426" s="52"/>
      <c r="I426" s="35">
        <v>3</v>
      </c>
    </row>
    <row r="427" spans="1:9" ht="24.95" customHeight="1" x14ac:dyDescent="0.3">
      <c r="A427" s="40" t="s">
        <v>44</v>
      </c>
      <c r="B427" s="51"/>
      <c r="C427" s="51"/>
      <c r="D427" s="51"/>
      <c r="E427" s="52"/>
      <c r="F427" s="53"/>
      <c r="G427" s="51"/>
      <c r="H427" s="52"/>
      <c r="I427" s="35"/>
    </row>
    <row r="428" spans="1:9" ht="24.95" customHeight="1" thickBot="1" x14ac:dyDescent="0.35">
      <c r="A428" s="41" t="s">
        <v>45</v>
      </c>
      <c r="B428" s="54"/>
      <c r="C428" s="54" t="s">
        <v>147</v>
      </c>
      <c r="D428" s="54"/>
      <c r="E428" s="55"/>
      <c r="F428" s="53" t="s">
        <v>171</v>
      </c>
      <c r="G428" s="51"/>
      <c r="H428" s="52"/>
      <c r="I428" s="35">
        <v>3</v>
      </c>
    </row>
    <row r="429" spans="1:9" ht="24.95" customHeight="1" x14ac:dyDescent="0.3">
      <c r="A429" s="42" t="s">
        <v>82</v>
      </c>
      <c r="B429" s="56"/>
      <c r="C429" s="56"/>
      <c r="D429" s="56"/>
      <c r="E429" s="56"/>
      <c r="F429" s="51"/>
      <c r="G429" s="51"/>
      <c r="H429" s="52"/>
      <c r="I429" s="35"/>
    </row>
    <row r="430" spans="1:9" ht="24.95" customHeight="1" x14ac:dyDescent="0.3">
      <c r="A430" s="43" t="s">
        <v>46</v>
      </c>
      <c r="B430" s="51"/>
      <c r="C430" s="51"/>
      <c r="D430" s="51" t="s">
        <v>150</v>
      </c>
      <c r="E430" s="51" t="s">
        <v>141</v>
      </c>
      <c r="F430" s="51"/>
      <c r="G430" s="51"/>
      <c r="H430" s="52"/>
      <c r="I430" s="35">
        <v>0</v>
      </c>
    </row>
    <row r="431" spans="1:9" ht="24.95" customHeight="1" thickBot="1" x14ac:dyDescent="0.35">
      <c r="A431" s="27" t="s">
        <v>134</v>
      </c>
      <c r="B431" s="54"/>
      <c r="C431" s="54" t="s">
        <v>177</v>
      </c>
      <c r="D431" s="54"/>
      <c r="E431" s="54"/>
      <c r="F431" s="54" t="s">
        <v>141</v>
      </c>
      <c r="G431" s="54"/>
      <c r="H431" s="55"/>
      <c r="I431" s="35">
        <v>0</v>
      </c>
    </row>
    <row r="432" spans="1:9" ht="24.95" customHeight="1" x14ac:dyDescent="0.3">
      <c r="A432" s="29" t="s">
        <v>83</v>
      </c>
      <c r="B432" s="56"/>
      <c r="C432" s="56" t="s">
        <v>182</v>
      </c>
      <c r="D432" s="56" t="s">
        <v>180</v>
      </c>
      <c r="E432" s="56" t="s">
        <v>182</v>
      </c>
      <c r="F432" s="56" t="s">
        <v>180</v>
      </c>
      <c r="G432" s="56"/>
      <c r="H432" s="56"/>
      <c r="I432" s="30"/>
    </row>
    <row r="433" spans="1:9" ht="24.95" customHeight="1" x14ac:dyDescent="0.3">
      <c r="A433" s="30" t="s">
        <v>84</v>
      </c>
      <c r="B433" s="51" t="s">
        <v>191</v>
      </c>
      <c r="C433" s="51" t="s">
        <v>86</v>
      </c>
    </row>
    <row r="434" spans="1:9" ht="24.95" customHeight="1" thickBot="1" x14ac:dyDescent="0.35"/>
    <row r="435" spans="1:9" ht="49.5" customHeight="1" thickBot="1" x14ac:dyDescent="0.35">
      <c r="A435" s="181" t="s">
        <v>128</v>
      </c>
      <c r="B435" s="48" t="s">
        <v>72</v>
      </c>
      <c r="C435" s="48" t="s">
        <v>73</v>
      </c>
      <c r="D435" s="48" t="s">
        <v>74</v>
      </c>
      <c r="E435" s="49" t="s">
        <v>75</v>
      </c>
      <c r="F435" s="50" t="s">
        <v>146</v>
      </c>
      <c r="G435" s="48"/>
      <c r="H435" s="49"/>
      <c r="I435" s="35" t="s">
        <v>83</v>
      </c>
    </row>
    <row r="436" spans="1:9" ht="24.95" customHeight="1" x14ac:dyDescent="0.3">
      <c r="A436" s="185" t="s">
        <v>38</v>
      </c>
      <c r="B436" s="51"/>
      <c r="C436" s="51"/>
      <c r="D436" s="51"/>
      <c r="E436" s="52" t="s">
        <v>137</v>
      </c>
      <c r="F436" s="53" t="s">
        <v>137</v>
      </c>
      <c r="G436" s="51"/>
      <c r="H436" s="52"/>
      <c r="I436" s="35">
        <v>0</v>
      </c>
    </row>
    <row r="437" spans="1:9" ht="24.95" customHeight="1" x14ac:dyDescent="0.3">
      <c r="A437" s="30" t="s">
        <v>37</v>
      </c>
      <c r="B437" s="51"/>
      <c r="C437" s="51"/>
      <c r="D437" s="51"/>
      <c r="E437" s="52" t="s">
        <v>137</v>
      </c>
      <c r="F437" s="53" t="s">
        <v>171</v>
      </c>
      <c r="G437" s="51"/>
      <c r="H437" s="52"/>
      <c r="I437" s="35">
        <v>2</v>
      </c>
    </row>
    <row r="438" spans="1:9" ht="24.95" customHeight="1" x14ac:dyDescent="0.3">
      <c r="A438" s="30" t="s">
        <v>40</v>
      </c>
      <c r="B438" s="51" t="s">
        <v>173</v>
      </c>
      <c r="C438" s="51" t="s">
        <v>190</v>
      </c>
      <c r="D438" s="51"/>
      <c r="E438" s="52"/>
      <c r="F438" s="53"/>
      <c r="G438" s="51"/>
      <c r="H438" s="52"/>
      <c r="I438" s="35">
        <v>2</v>
      </c>
    </row>
    <row r="439" spans="1:9" ht="24.95" customHeight="1" thickBot="1" x14ac:dyDescent="0.35">
      <c r="A439" s="186" t="s">
        <v>39</v>
      </c>
      <c r="B439" s="54"/>
      <c r="C439" s="54"/>
      <c r="D439" s="54"/>
      <c r="E439" s="55"/>
      <c r="F439" s="53"/>
      <c r="G439" s="51"/>
      <c r="H439" s="52"/>
      <c r="I439" s="35"/>
    </row>
    <row r="440" spans="1:9" ht="24.95" customHeight="1" x14ac:dyDescent="0.3">
      <c r="A440" s="34" t="s">
        <v>41</v>
      </c>
      <c r="B440" s="56" t="s">
        <v>150</v>
      </c>
      <c r="C440" s="56" t="s">
        <v>196</v>
      </c>
      <c r="D440" s="56"/>
      <c r="E440" s="56"/>
      <c r="F440" s="51"/>
      <c r="G440" s="51"/>
      <c r="H440" s="52"/>
      <c r="I440" s="35">
        <v>1</v>
      </c>
    </row>
    <row r="441" spans="1:9" ht="24.95" customHeight="1" x14ac:dyDescent="0.3">
      <c r="A441" s="26"/>
      <c r="B441" s="51"/>
      <c r="C441" s="51"/>
      <c r="D441" s="51"/>
      <c r="E441" s="51"/>
      <c r="F441" s="51"/>
      <c r="G441" s="51"/>
      <c r="H441" s="52"/>
      <c r="I441" s="35"/>
    </row>
    <row r="442" spans="1:9" ht="24.95" customHeight="1" thickBot="1" x14ac:dyDescent="0.35">
      <c r="A442" s="27"/>
      <c r="B442" s="54"/>
      <c r="C442" s="54"/>
      <c r="D442" s="54"/>
      <c r="E442" s="54"/>
      <c r="F442" s="54"/>
      <c r="G442" s="54"/>
      <c r="H442" s="55"/>
      <c r="I442" s="35"/>
    </row>
    <row r="443" spans="1:9" ht="24.95" customHeight="1" x14ac:dyDescent="0.3">
      <c r="A443" s="29" t="s">
        <v>83</v>
      </c>
      <c r="B443" s="56" t="s">
        <v>180</v>
      </c>
      <c r="C443" s="56" t="s">
        <v>182</v>
      </c>
      <c r="D443" s="56"/>
      <c r="E443" s="56" t="s">
        <v>143</v>
      </c>
      <c r="F443" s="56" t="s">
        <v>180</v>
      </c>
      <c r="G443" s="56"/>
      <c r="H443" s="56"/>
      <c r="I443" s="30"/>
    </row>
    <row r="444" spans="1:9" ht="24.95" customHeight="1" x14ac:dyDescent="0.3">
      <c r="A444" s="30" t="s">
        <v>84</v>
      </c>
      <c r="B444" s="51" t="s">
        <v>176</v>
      </c>
      <c r="C444" s="51" t="s">
        <v>86</v>
      </c>
    </row>
    <row r="445" spans="1:9" ht="24.95" customHeight="1" thickBot="1" x14ac:dyDescent="0.35"/>
    <row r="446" spans="1:9" ht="48" customHeight="1" x14ac:dyDescent="0.3">
      <c r="A446" s="181" t="s">
        <v>129</v>
      </c>
      <c r="B446" s="48" t="s">
        <v>52</v>
      </c>
      <c r="C446" s="48" t="s">
        <v>53</v>
      </c>
      <c r="D446" s="48" t="s">
        <v>54</v>
      </c>
      <c r="E446" s="49" t="s">
        <v>55</v>
      </c>
      <c r="F446" s="50" t="s">
        <v>56</v>
      </c>
      <c r="G446" s="48" t="s">
        <v>179</v>
      </c>
      <c r="H446" s="49" t="s">
        <v>140</v>
      </c>
      <c r="I446" s="35" t="s">
        <v>83</v>
      </c>
    </row>
    <row r="447" spans="1:9" ht="24.95" customHeight="1" x14ac:dyDescent="0.3">
      <c r="A447" s="26" t="s">
        <v>61</v>
      </c>
      <c r="B447" s="51"/>
      <c r="C447" s="51"/>
      <c r="D447" s="58" t="s">
        <v>171</v>
      </c>
      <c r="E447" s="52"/>
      <c r="F447" s="53"/>
      <c r="G447" s="58" t="s">
        <v>147</v>
      </c>
      <c r="H447" s="52"/>
      <c r="I447" s="35">
        <v>3</v>
      </c>
    </row>
    <row r="448" spans="1:9" ht="24.95" customHeight="1" x14ac:dyDescent="0.3">
      <c r="A448" s="26" t="s">
        <v>62</v>
      </c>
      <c r="B448" s="51"/>
      <c r="C448" s="51"/>
      <c r="D448" s="58" t="s">
        <v>207</v>
      </c>
      <c r="E448" s="52"/>
      <c r="F448" s="53"/>
      <c r="G448" s="51"/>
      <c r="H448" s="65" t="s">
        <v>173</v>
      </c>
      <c r="I448" s="35">
        <v>4</v>
      </c>
    </row>
    <row r="449" spans="1:9" ht="24.95" customHeight="1" x14ac:dyDescent="0.3">
      <c r="A449" s="26" t="s">
        <v>63</v>
      </c>
      <c r="B449" s="51"/>
      <c r="C449" s="51"/>
      <c r="D449" s="51"/>
      <c r="E449" s="52"/>
      <c r="F449" s="53"/>
      <c r="G449" s="51"/>
      <c r="H449" s="52"/>
      <c r="I449" s="35"/>
    </row>
    <row r="450" spans="1:9" ht="24.95" customHeight="1" thickBot="1" x14ac:dyDescent="0.35">
      <c r="A450" s="27" t="s">
        <v>65</v>
      </c>
      <c r="B450" s="54"/>
      <c r="C450" s="54"/>
      <c r="D450" s="54"/>
      <c r="E450" s="55"/>
      <c r="F450" s="53"/>
      <c r="G450" s="51"/>
      <c r="H450" s="52"/>
      <c r="I450" s="35"/>
    </row>
    <row r="451" spans="1:9" ht="24.95" customHeight="1" x14ac:dyDescent="0.3">
      <c r="A451" s="46" t="s">
        <v>64</v>
      </c>
      <c r="B451" s="60" t="s">
        <v>141</v>
      </c>
      <c r="C451" s="56"/>
      <c r="D451" s="56"/>
      <c r="E451" s="56"/>
      <c r="F451" s="51"/>
      <c r="G451" s="60" t="s">
        <v>173</v>
      </c>
      <c r="H451" s="52"/>
      <c r="I451" s="35">
        <v>2</v>
      </c>
    </row>
    <row r="452" spans="1:9" ht="24.95" customHeight="1" x14ac:dyDescent="0.3">
      <c r="A452" s="26" t="s">
        <v>66</v>
      </c>
      <c r="B452" s="58" t="s">
        <v>208</v>
      </c>
      <c r="C452" s="51"/>
      <c r="D452" s="61"/>
      <c r="F452" s="51"/>
      <c r="G452" s="51"/>
      <c r="H452" s="58" t="s">
        <v>171</v>
      </c>
      <c r="I452" s="35">
        <v>2</v>
      </c>
    </row>
    <row r="453" spans="1:9" ht="24.95" customHeight="1" thickBot="1" x14ac:dyDescent="0.35">
      <c r="A453" s="27"/>
      <c r="B453" s="54"/>
      <c r="C453" s="54"/>
      <c r="D453" s="54"/>
      <c r="E453" s="54"/>
      <c r="F453" s="54"/>
      <c r="G453" s="54"/>
      <c r="H453" s="55"/>
      <c r="I453" s="35"/>
    </row>
    <row r="454" spans="1:9" ht="24.95" customHeight="1" x14ac:dyDescent="0.3">
      <c r="A454" s="29" t="s">
        <v>83</v>
      </c>
      <c r="B454" s="56" t="s">
        <v>143</v>
      </c>
      <c r="C454" s="56"/>
      <c r="D454" s="56" t="s">
        <v>181</v>
      </c>
      <c r="E454" s="56"/>
      <c r="F454" s="56"/>
      <c r="G454" s="56" t="s">
        <v>183</v>
      </c>
      <c r="H454" s="56" t="s">
        <v>181</v>
      </c>
      <c r="I454" s="30"/>
    </row>
    <row r="455" spans="1:9" ht="24.95" customHeight="1" x14ac:dyDescent="0.3">
      <c r="A455" s="30" t="s">
        <v>84</v>
      </c>
      <c r="B455" s="51" t="s">
        <v>185</v>
      </c>
      <c r="C455" s="51" t="s">
        <v>86</v>
      </c>
    </row>
    <row r="456" spans="1:9" ht="24.95" customHeight="1" thickBot="1" x14ac:dyDescent="0.35"/>
    <row r="457" spans="1:9" ht="48.75" customHeight="1" x14ac:dyDescent="0.3">
      <c r="A457" s="181" t="s">
        <v>130</v>
      </c>
      <c r="B457" s="48" t="s">
        <v>72</v>
      </c>
      <c r="C457" s="48" t="s">
        <v>73</v>
      </c>
      <c r="D457" s="48" t="s">
        <v>74</v>
      </c>
      <c r="E457" s="49" t="s">
        <v>75</v>
      </c>
      <c r="F457" s="50" t="s">
        <v>146</v>
      </c>
      <c r="G457" s="48"/>
      <c r="H457" s="49"/>
      <c r="I457" s="35" t="s">
        <v>83</v>
      </c>
    </row>
    <row r="458" spans="1:9" ht="24.95" customHeight="1" x14ac:dyDescent="0.3">
      <c r="A458" s="26" t="s">
        <v>61</v>
      </c>
      <c r="B458" s="51"/>
      <c r="C458" s="51"/>
      <c r="D458" s="51"/>
      <c r="E458" s="65" t="s">
        <v>147</v>
      </c>
      <c r="F458" s="53" t="s">
        <v>96</v>
      </c>
      <c r="G458" s="51"/>
      <c r="H458" s="52"/>
      <c r="I458" s="35">
        <v>3</v>
      </c>
    </row>
    <row r="459" spans="1:9" ht="24.95" customHeight="1" x14ac:dyDescent="0.3">
      <c r="A459" s="26" t="s">
        <v>62</v>
      </c>
      <c r="B459" s="51"/>
      <c r="C459" s="51"/>
      <c r="E459" s="193" t="s">
        <v>141</v>
      </c>
      <c r="F459" s="58" t="s">
        <v>96</v>
      </c>
      <c r="G459" s="51"/>
      <c r="H459" s="52"/>
      <c r="I459" s="35">
        <v>2</v>
      </c>
    </row>
    <row r="460" spans="1:9" ht="24.95" customHeight="1" x14ac:dyDescent="0.3">
      <c r="A460" s="26" t="s">
        <v>63</v>
      </c>
      <c r="B460" s="61"/>
      <c r="C460" s="61"/>
      <c r="D460" s="51"/>
      <c r="E460" s="52"/>
      <c r="F460" s="53"/>
      <c r="G460" s="51"/>
      <c r="H460" s="52"/>
      <c r="I460" s="35"/>
    </row>
    <row r="461" spans="1:9" ht="24.95" customHeight="1" thickBot="1" x14ac:dyDescent="0.35">
      <c r="A461" s="27" t="s">
        <v>65</v>
      </c>
      <c r="B461" s="54"/>
      <c r="C461" s="54"/>
      <c r="D461" s="54"/>
      <c r="E461" s="55"/>
      <c r="F461" s="53"/>
      <c r="G461" s="51"/>
      <c r="H461" s="52"/>
      <c r="I461" s="35"/>
    </row>
    <row r="462" spans="1:9" ht="24.95" customHeight="1" x14ac:dyDescent="0.3">
      <c r="A462" s="28" t="s">
        <v>64</v>
      </c>
      <c r="B462" s="56" t="s">
        <v>150</v>
      </c>
      <c r="C462" s="60" t="s">
        <v>195</v>
      </c>
      <c r="D462" s="189"/>
      <c r="E462" s="189"/>
      <c r="F462" s="51"/>
      <c r="G462" s="51"/>
      <c r="H462" s="52"/>
      <c r="I462" s="35">
        <v>0</v>
      </c>
    </row>
    <row r="463" spans="1:9" ht="24.95" customHeight="1" x14ac:dyDescent="0.3">
      <c r="A463" s="26" t="s">
        <v>66</v>
      </c>
      <c r="B463" s="58" t="s">
        <v>177</v>
      </c>
      <c r="C463" s="51" t="s">
        <v>147</v>
      </c>
      <c r="D463" s="61"/>
      <c r="E463" s="61"/>
      <c r="F463" s="51"/>
      <c r="G463" s="51"/>
      <c r="H463" s="52"/>
      <c r="I463" s="35">
        <v>1</v>
      </c>
    </row>
    <row r="464" spans="1:9" ht="24.95" customHeight="1" thickBot="1" x14ac:dyDescent="0.35">
      <c r="A464" s="27"/>
      <c r="B464" s="54"/>
      <c r="C464" s="54"/>
      <c r="D464" s="192"/>
      <c r="E464" s="192"/>
      <c r="F464" s="54"/>
      <c r="G464" s="54"/>
      <c r="H464" s="55"/>
      <c r="I464" s="35"/>
    </row>
    <row r="465" spans="1:9" ht="24.95" customHeight="1" x14ac:dyDescent="0.3">
      <c r="A465" s="29" t="s">
        <v>83</v>
      </c>
      <c r="B465" s="56" t="s">
        <v>143</v>
      </c>
      <c r="C465" s="56" t="s">
        <v>182</v>
      </c>
      <c r="D465" s="56"/>
      <c r="E465" s="56" t="s">
        <v>182</v>
      </c>
      <c r="F465" s="56"/>
      <c r="G465" s="56"/>
      <c r="H465" s="56"/>
      <c r="I465" s="30"/>
    </row>
    <row r="466" spans="1:9" ht="24.95" customHeight="1" x14ac:dyDescent="0.3">
      <c r="A466" s="30" t="s">
        <v>84</v>
      </c>
      <c r="B466" s="51" t="s">
        <v>191</v>
      </c>
      <c r="C466" s="51" t="s">
        <v>86</v>
      </c>
    </row>
    <row r="467" spans="1:9" ht="24.95" customHeight="1" thickBot="1" x14ac:dyDescent="0.35"/>
    <row r="468" spans="1:9" ht="51" customHeight="1" thickBot="1" x14ac:dyDescent="0.35">
      <c r="A468" s="181" t="s">
        <v>131</v>
      </c>
      <c r="B468" s="48" t="s">
        <v>38</v>
      </c>
      <c r="C468" s="48" t="s">
        <v>37</v>
      </c>
      <c r="D468" s="48" t="s">
        <v>40</v>
      </c>
      <c r="E468" s="49" t="s">
        <v>39</v>
      </c>
      <c r="F468" s="50" t="s">
        <v>41</v>
      </c>
      <c r="G468" s="48"/>
      <c r="H468" s="49"/>
      <c r="I468" s="35" t="s">
        <v>83</v>
      </c>
    </row>
    <row r="469" spans="1:9" ht="24.95" customHeight="1" x14ac:dyDescent="0.3">
      <c r="A469" s="185" t="s">
        <v>68</v>
      </c>
      <c r="B469" s="51"/>
      <c r="C469" s="51"/>
      <c r="D469" s="51" t="s">
        <v>141</v>
      </c>
      <c r="E469" s="52" t="s">
        <v>168</v>
      </c>
      <c r="F469" s="53"/>
      <c r="G469" s="51"/>
      <c r="H469" s="52"/>
      <c r="I469" s="35">
        <v>1</v>
      </c>
    </row>
    <row r="470" spans="1:9" ht="24.95" customHeight="1" x14ac:dyDescent="0.3">
      <c r="A470" s="30" t="s">
        <v>67</v>
      </c>
      <c r="B470" s="51"/>
      <c r="C470" s="51"/>
      <c r="D470" s="51" t="s">
        <v>173</v>
      </c>
      <c r="E470" s="52" t="s">
        <v>147</v>
      </c>
      <c r="F470" s="53"/>
      <c r="G470" s="51"/>
      <c r="H470" s="52"/>
      <c r="I470" s="35">
        <v>3</v>
      </c>
    </row>
    <row r="471" spans="1:9" ht="24.95" customHeight="1" x14ac:dyDescent="0.3">
      <c r="A471" s="30" t="s">
        <v>69</v>
      </c>
      <c r="B471" s="51" t="s">
        <v>171</v>
      </c>
      <c r="C471" s="51"/>
      <c r="D471" s="51"/>
      <c r="E471" s="52"/>
      <c r="F471" s="53" t="s">
        <v>171</v>
      </c>
      <c r="G471" s="51"/>
      <c r="H471" s="52"/>
      <c r="I471" s="35">
        <v>4</v>
      </c>
    </row>
    <row r="472" spans="1:9" ht="24.95" customHeight="1" thickBot="1" x14ac:dyDescent="0.35">
      <c r="A472" s="186" t="s">
        <v>70</v>
      </c>
      <c r="B472" s="54"/>
      <c r="C472" s="54"/>
      <c r="D472" s="54"/>
      <c r="E472" s="55"/>
      <c r="F472" s="53" t="s">
        <v>149</v>
      </c>
      <c r="G472" s="51"/>
      <c r="H472" s="52"/>
      <c r="I472" s="35">
        <v>2</v>
      </c>
    </row>
    <row r="473" spans="1:9" ht="24.95" customHeight="1" x14ac:dyDescent="0.3">
      <c r="A473" s="34" t="s">
        <v>71</v>
      </c>
      <c r="B473" s="56" t="s">
        <v>147</v>
      </c>
      <c r="C473" s="56"/>
      <c r="D473" s="56"/>
      <c r="E473" s="56"/>
      <c r="F473" s="51"/>
      <c r="G473" s="51"/>
      <c r="H473" s="52"/>
      <c r="I473" s="35">
        <v>1</v>
      </c>
    </row>
    <row r="474" spans="1:9" ht="24.95" customHeight="1" x14ac:dyDescent="0.3">
      <c r="A474" s="26"/>
      <c r="B474" s="51"/>
      <c r="C474" s="51"/>
      <c r="D474" s="51"/>
      <c r="E474" s="51"/>
      <c r="F474" s="51"/>
      <c r="G474" s="51"/>
      <c r="H474" s="52"/>
      <c r="I474" s="35"/>
    </row>
    <row r="475" spans="1:9" ht="24.95" customHeight="1" thickBot="1" x14ac:dyDescent="0.35">
      <c r="A475" s="27"/>
      <c r="B475" s="54"/>
      <c r="C475" s="54"/>
      <c r="D475" s="54"/>
      <c r="E475" s="54"/>
      <c r="F475" s="54"/>
      <c r="G475" s="54"/>
      <c r="H475" s="55"/>
      <c r="I475" s="35"/>
    </row>
    <row r="476" spans="1:9" ht="24.95" customHeight="1" x14ac:dyDescent="0.3">
      <c r="A476" s="29" t="s">
        <v>83</v>
      </c>
      <c r="B476" s="56" t="s">
        <v>183</v>
      </c>
      <c r="C476" s="56"/>
      <c r="D476" s="56" t="s">
        <v>180</v>
      </c>
      <c r="E476" s="56" t="s">
        <v>180</v>
      </c>
      <c r="F476" s="56" t="s">
        <v>181</v>
      </c>
      <c r="G476" s="56"/>
      <c r="H476" s="56"/>
      <c r="I476" s="30"/>
    </row>
    <row r="477" spans="1:9" ht="24.95" customHeight="1" x14ac:dyDescent="0.3">
      <c r="A477" s="30" t="s">
        <v>84</v>
      </c>
      <c r="B477" s="51" t="s">
        <v>185</v>
      </c>
      <c r="C477" s="51" t="s">
        <v>86</v>
      </c>
    </row>
    <row r="478" spans="1:9" ht="24.95" customHeight="1" thickBot="1" x14ac:dyDescent="0.35"/>
    <row r="479" spans="1:9" ht="49.5" customHeight="1" thickBot="1" x14ac:dyDescent="0.35">
      <c r="A479" s="181" t="s">
        <v>132</v>
      </c>
      <c r="B479" s="73" t="s">
        <v>42</v>
      </c>
      <c r="C479" s="73" t="s">
        <v>43</v>
      </c>
      <c r="D479" s="73" t="s">
        <v>44</v>
      </c>
      <c r="E479" s="74" t="s">
        <v>45</v>
      </c>
      <c r="F479" s="75" t="s">
        <v>82</v>
      </c>
      <c r="G479" s="76" t="s">
        <v>46</v>
      </c>
      <c r="H479" s="64" t="s">
        <v>134</v>
      </c>
      <c r="I479" s="35" t="s">
        <v>83</v>
      </c>
    </row>
    <row r="480" spans="1:9" ht="24.95" customHeight="1" x14ac:dyDescent="0.3">
      <c r="A480" s="26" t="s">
        <v>76</v>
      </c>
      <c r="B480" s="51"/>
      <c r="C480" s="51"/>
      <c r="D480" s="51"/>
      <c r="E480" s="52" t="s">
        <v>207</v>
      </c>
      <c r="F480" s="53"/>
      <c r="G480" s="51"/>
      <c r="H480" s="52"/>
      <c r="I480" s="35">
        <v>2</v>
      </c>
    </row>
    <row r="481" spans="1:9" ht="24.95" customHeight="1" x14ac:dyDescent="0.3">
      <c r="A481" s="38" t="s">
        <v>77</v>
      </c>
      <c r="B481" s="51"/>
      <c r="C481" s="51"/>
      <c r="D481" s="51"/>
      <c r="E481" s="52" t="s">
        <v>168</v>
      </c>
      <c r="F481" s="53"/>
      <c r="G481" s="51"/>
      <c r="H481" s="52" t="s">
        <v>200</v>
      </c>
      <c r="I481" s="35">
        <v>3</v>
      </c>
    </row>
    <row r="482" spans="1:9" ht="24.95" customHeight="1" x14ac:dyDescent="0.3">
      <c r="A482" s="26" t="s">
        <v>78</v>
      </c>
      <c r="B482" s="51"/>
      <c r="C482" s="51"/>
      <c r="D482" s="51"/>
      <c r="E482" s="52"/>
      <c r="F482" s="53"/>
      <c r="G482" s="51"/>
      <c r="H482" s="52"/>
      <c r="I482" s="35"/>
    </row>
    <row r="483" spans="1:9" ht="24.95" customHeight="1" thickBot="1" x14ac:dyDescent="0.35">
      <c r="A483" s="27" t="s">
        <v>79</v>
      </c>
      <c r="B483" s="54"/>
      <c r="C483" s="54" t="s">
        <v>137</v>
      </c>
      <c r="D483" s="54"/>
      <c r="E483" s="55"/>
      <c r="F483" s="53"/>
      <c r="G483" s="51" t="s">
        <v>188</v>
      </c>
      <c r="H483" s="52"/>
      <c r="I483" s="35">
        <v>2</v>
      </c>
    </row>
    <row r="484" spans="1:9" ht="24.95" customHeight="1" x14ac:dyDescent="0.3">
      <c r="A484" s="29" t="s">
        <v>80</v>
      </c>
      <c r="B484" s="56"/>
      <c r="C484" s="56" t="s">
        <v>147</v>
      </c>
      <c r="D484" s="56"/>
      <c r="E484" s="56"/>
      <c r="F484" s="51"/>
      <c r="G484" s="51" t="s">
        <v>171</v>
      </c>
      <c r="H484" s="52"/>
      <c r="I484" s="35">
        <v>3</v>
      </c>
    </row>
    <row r="485" spans="1:9" ht="24.95" customHeight="1" x14ac:dyDescent="0.3">
      <c r="A485" s="30" t="s">
        <v>81</v>
      </c>
      <c r="B485" s="51"/>
      <c r="C485" s="51"/>
      <c r="D485" s="51"/>
      <c r="E485" s="51"/>
      <c r="F485" s="51"/>
      <c r="G485" s="51"/>
      <c r="H485" s="52"/>
      <c r="I485" s="35"/>
    </row>
    <row r="486" spans="1:9" ht="24.95" customHeight="1" thickBot="1" x14ac:dyDescent="0.35">
      <c r="A486" s="27" t="s">
        <v>135</v>
      </c>
      <c r="B486" s="54"/>
      <c r="C486" s="54"/>
      <c r="D486" s="54"/>
      <c r="E486" s="54"/>
      <c r="F486" s="54"/>
      <c r="G486" s="54"/>
      <c r="H486" s="55" t="s">
        <v>147</v>
      </c>
      <c r="I486" s="35">
        <v>1</v>
      </c>
    </row>
    <row r="487" spans="1:9" ht="24.95" customHeight="1" x14ac:dyDescent="0.3">
      <c r="A487" s="29" t="s">
        <v>83</v>
      </c>
      <c r="B487" s="56"/>
      <c r="C487" s="56" t="s">
        <v>182</v>
      </c>
      <c r="D487" s="56"/>
      <c r="E487" s="56" t="s">
        <v>183</v>
      </c>
      <c r="F487" s="56"/>
      <c r="G487" s="56" t="s">
        <v>181</v>
      </c>
      <c r="H487" s="56" t="s">
        <v>183</v>
      </c>
      <c r="I487" s="30"/>
    </row>
    <row r="488" spans="1:9" ht="24.95" customHeight="1" x14ac:dyDescent="0.3">
      <c r="A488" s="30" t="s">
        <v>84</v>
      </c>
      <c r="B488" s="51" t="s">
        <v>185</v>
      </c>
      <c r="C488" s="51" t="s">
        <v>86</v>
      </c>
    </row>
    <row r="489" spans="1:9" ht="24.95" customHeight="1" thickBot="1" x14ac:dyDescent="0.35"/>
    <row r="490" spans="1:9" ht="51.75" customHeight="1" thickBot="1" x14ac:dyDescent="0.35">
      <c r="A490" s="25" t="s">
        <v>133</v>
      </c>
      <c r="B490" s="62" t="s">
        <v>31</v>
      </c>
      <c r="C490" s="62" t="s">
        <v>32</v>
      </c>
      <c r="D490" s="62" t="s">
        <v>33</v>
      </c>
      <c r="E490" s="64" t="s">
        <v>34</v>
      </c>
      <c r="F490" s="71" t="s">
        <v>35</v>
      </c>
      <c r="G490" s="62" t="s">
        <v>36</v>
      </c>
      <c r="H490" s="49"/>
      <c r="I490" s="35" t="s">
        <v>83</v>
      </c>
    </row>
    <row r="491" spans="1:9" ht="24.95" customHeight="1" x14ac:dyDescent="0.3">
      <c r="A491" s="40" t="s">
        <v>57</v>
      </c>
      <c r="B491" s="51"/>
      <c r="C491" s="51"/>
      <c r="D491" s="51" t="s">
        <v>96</v>
      </c>
      <c r="E491" s="65" t="s">
        <v>141</v>
      </c>
      <c r="F491" s="194"/>
      <c r="G491" s="51"/>
      <c r="H491" s="52"/>
      <c r="I491" s="35">
        <v>2</v>
      </c>
    </row>
    <row r="492" spans="1:9" ht="24.95" customHeight="1" x14ac:dyDescent="0.3">
      <c r="A492" s="40" t="s">
        <v>58</v>
      </c>
      <c r="B492" s="51"/>
      <c r="C492" s="51"/>
      <c r="D492" s="51"/>
      <c r="E492" s="65" t="s">
        <v>137</v>
      </c>
      <c r="F492" s="194"/>
      <c r="G492" s="58" t="s">
        <v>147</v>
      </c>
      <c r="H492" s="52"/>
      <c r="I492" s="35">
        <v>1</v>
      </c>
    </row>
    <row r="493" spans="1:9" ht="24.95" customHeight="1" x14ac:dyDescent="0.3">
      <c r="A493" s="40" t="s">
        <v>59</v>
      </c>
      <c r="B493" s="58" t="s">
        <v>171</v>
      </c>
      <c r="C493" s="51" t="s">
        <v>96</v>
      </c>
      <c r="D493" s="51"/>
      <c r="E493" s="52"/>
      <c r="F493" s="194"/>
      <c r="G493" s="51"/>
      <c r="H493" s="52"/>
      <c r="I493" s="35">
        <v>4</v>
      </c>
    </row>
    <row r="494" spans="1:9" ht="24.95" customHeight="1" thickBot="1" x14ac:dyDescent="0.35">
      <c r="A494" s="41" t="s">
        <v>60</v>
      </c>
      <c r="B494" s="59" t="s">
        <v>137</v>
      </c>
      <c r="C494" s="54"/>
      <c r="D494" s="54"/>
      <c r="E494" s="55"/>
      <c r="F494" s="53"/>
      <c r="G494" s="58" t="s">
        <v>147</v>
      </c>
      <c r="H494" s="52"/>
      <c r="I494" s="35">
        <v>1</v>
      </c>
    </row>
    <row r="495" spans="1:9" ht="24.95" customHeight="1" x14ac:dyDescent="0.3">
      <c r="A495" s="28"/>
      <c r="B495" s="56"/>
      <c r="C495" s="56"/>
      <c r="D495" s="56"/>
      <c r="E495" s="56"/>
      <c r="F495" s="51"/>
      <c r="G495" s="51"/>
      <c r="H495" s="52"/>
      <c r="I495" s="35"/>
    </row>
    <row r="496" spans="1:9" ht="24.95" customHeight="1" x14ac:dyDescent="0.3">
      <c r="A496" s="26"/>
      <c r="B496" s="51"/>
      <c r="C496" s="51"/>
      <c r="D496" s="51"/>
      <c r="E496" s="51"/>
      <c r="F496" s="51"/>
      <c r="G496" s="51"/>
      <c r="H496" s="52"/>
      <c r="I496" s="35"/>
    </row>
    <row r="497" spans="1:9" ht="24.95" customHeight="1" thickBot="1" x14ac:dyDescent="0.35">
      <c r="A497" s="27"/>
      <c r="B497" s="54"/>
      <c r="C497" s="54"/>
      <c r="D497" s="54"/>
      <c r="E497" s="54"/>
      <c r="F497" s="54"/>
      <c r="G497" s="54"/>
      <c r="H497" s="55"/>
      <c r="I497" s="35"/>
    </row>
    <row r="498" spans="1:9" ht="24.95" customHeight="1" x14ac:dyDescent="0.3">
      <c r="A498" s="29" t="s">
        <v>83</v>
      </c>
      <c r="B498" s="56" t="s">
        <v>180</v>
      </c>
      <c r="C498" s="56"/>
      <c r="D498" s="56"/>
      <c r="E498" s="56" t="s">
        <v>143</v>
      </c>
      <c r="F498" s="56"/>
      <c r="G498" s="56" t="s">
        <v>180</v>
      </c>
      <c r="H498" s="56"/>
      <c r="I498" s="30"/>
    </row>
    <row r="499" spans="1:9" ht="24.95" customHeight="1" x14ac:dyDescent="0.3">
      <c r="A499" s="30" t="s">
        <v>84</v>
      </c>
      <c r="B499" s="51" t="s">
        <v>199</v>
      </c>
      <c r="C499" s="51" t="s">
        <v>86</v>
      </c>
    </row>
  </sheetData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67"/>
  <sheetViews>
    <sheetView tabSelected="1" workbookViewId="0">
      <selection activeCell="BJ6" sqref="BJ6"/>
    </sheetView>
  </sheetViews>
  <sheetFormatPr defaultColWidth="3" defaultRowHeight="15" x14ac:dyDescent="0.25"/>
  <cols>
    <col min="1" max="1" width="21.28515625" bestFit="1" customWidth="1"/>
    <col min="2" max="13" width="2.85546875" customWidth="1"/>
    <col min="14" max="14" width="5.28515625" customWidth="1"/>
    <col min="15" max="15" width="2.85546875" customWidth="1"/>
    <col min="16" max="16" width="4.85546875" customWidth="1"/>
    <col min="17" max="41" width="2.85546875" customWidth="1"/>
    <col min="42" max="42" width="1.42578125" customWidth="1"/>
    <col min="43" max="48" width="3" customWidth="1"/>
    <col min="49" max="49" width="3.85546875" bestFit="1" customWidth="1"/>
    <col min="50" max="50" width="1" customWidth="1"/>
    <col min="51" max="51" width="3" customWidth="1"/>
    <col min="52" max="52" width="1" customWidth="1"/>
    <col min="257" max="257" width="21.28515625" bestFit="1" customWidth="1"/>
    <col min="258" max="297" width="2.85546875" customWidth="1"/>
    <col min="298" max="298" width="1.42578125" customWidth="1"/>
    <col min="299" max="304" width="3" customWidth="1"/>
    <col min="305" max="305" width="3.85546875" bestFit="1" customWidth="1"/>
    <col min="306" max="306" width="1" customWidth="1"/>
    <col min="307" max="307" width="3" customWidth="1"/>
    <col min="308" max="308" width="1" customWidth="1"/>
    <col min="513" max="513" width="21.28515625" bestFit="1" customWidth="1"/>
    <col min="514" max="553" width="2.85546875" customWidth="1"/>
    <col min="554" max="554" width="1.42578125" customWidth="1"/>
    <col min="555" max="560" width="3" customWidth="1"/>
    <col min="561" max="561" width="3.85546875" bestFit="1" customWidth="1"/>
    <col min="562" max="562" width="1" customWidth="1"/>
    <col min="563" max="563" width="3" customWidth="1"/>
    <col min="564" max="564" width="1" customWidth="1"/>
    <col min="769" max="769" width="21.28515625" bestFit="1" customWidth="1"/>
    <col min="770" max="809" width="2.85546875" customWidth="1"/>
    <col min="810" max="810" width="1.42578125" customWidth="1"/>
    <col min="811" max="816" width="3" customWidth="1"/>
    <col min="817" max="817" width="3.85546875" bestFit="1" customWidth="1"/>
    <col min="818" max="818" width="1" customWidth="1"/>
    <col min="819" max="819" width="3" customWidth="1"/>
    <col min="820" max="820" width="1" customWidth="1"/>
    <col min="1025" max="1025" width="21.28515625" bestFit="1" customWidth="1"/>
    <col min="1026" max="1065" width="2.85546875" customWidth="1"/>
    <col min="1066" max="1066" width="1.42578125" customWidth="1"/>
    <col min="1067" max="1072" width="3" customWidth="1"/>
    <col min="1073" max="1073" width="3.85546875" bestFit="1" customWidth="1"/>
    <col min="1074" max="1074" width="1" customWidth="1"/>
    <col min="1075" max="1075" width="3" customWidth="1"/>
    <col min="1076" max="1076" width="1" customWidth="1"/>
    <col min="1281" max="1281" width="21.28515625" bestFit="1" customWidth="1"/>
    <col min="1282" max="1321" width="2.85546875" customWidth="1"/>
    <col min="1322" max="1322" width="1.42578125" customWidth="1"/>
    <col min="1323" max="1328" width="3" customWidth="1"/>
    <col min="1329" max="1329" width="3.85546875" bestFit="1" customWidth="1"/>
    <col min="1330" max="1330" width="1" customWidth="1"/>
    <col min="1331" max="1331" width="3" customWidth="1"/>
    <col min="1332" max="1332" width="1" customWidth="1"/>
    <col min="1537" max="1537" width="21.28515625" bestFit="1" customWidth="1"/>
    <col min="1538" max="1577" width="2.85546875" customWidth="1"/>
    <col min="1578" max="1578" width="1.42578125" customWidth="1"/>
    <col min="1579" max="1584" width="3" customWidth="1"/>
    <col min="1585" max="1585" width="3.85546875" bestFit="1" customWidth="1"/>
    <col min="1586" max="1586" width="1" customWidth="1"/>
    <col min="1587" max="1587" width="3" customWidth="1"/>
    <col min="1588" max="1588" width="1" customWidth="1"/>
    <col min="1793" max="1793" width="21.28515625" bestFit="1" customWidth="1"/>
    <col min="1794" max="1833" width="2.85546875" customWidth="1"/>
    <col min="1834" max="1834" width="1.42578125" customWidth="1"/>
    <col min="1835" max="1840" width="3" customWidth="1"/>
    <col min="1841" max="1841" width="3.85546875" bestFit="1" customWidth="1"/>
    <col min="1842" max="1842" width="1" customWidth="1"/>
    <col min="1843" max="1843" width="3" customWidth="1"/>
    <col min="1844" max="1844" width="1" customWidth="1"/>
    <col min="2049" max="2049" width="21.28515625" bestFit="1" customWidth="1"/>
    <col min="2050" max="2089" width="2.85546875" customWidth="1"/>
    <col min="2090" max="2090" width="1.42578125" customWidth="1"/>
    <col min="2091" max="2096" width="3" customWidth="1"/>
    <col min="2097" max="2097" width="3.85546875" bestFit="1" customWidth="1"/>
    <col min="2098" max="2098" width="1" customWidth="1"/>
    <col min="2099" max="2099" width="3" customWidth="1"/>
    <col min="2100" max="2100" width="1" customWidth="1"/>
    <col min="2305" max="2305" width="21.28515625" bestFit="1" customWidth="1"/>
    <col min="2306" max="2345" width="2.85546875" customWidth="1"/>
    <col min="2346" max="2346" width="1.42578125" customWidth="1"/>
    <col min="2347" max="2352" width="3" customWidth="1"/>
    <col min="2353" max="2353" width="3.85546875" bestFit="1" customWidth="1"/>
    <col min="2354" max="2354" width="1" customWidth="1"/>
    <col min="2355" max="2355" width="3" customWidth="1"/>
    <col min="2356" max="2356" width="1" customWidth="1"/>
    <col min="2561" max="2561" width="21.28515625" bestFit="1" customWidth="1"/>
    <col min="2562" max="2601" width="2.85546875" customWidth="1"/>
    <col min="2602" max="2602" width="1.42578125" customWidth="1"/>
    <col min="2603" max="2608" width="3" customWidth="1"/>
    <col min="2609" max="2609" width="3.85546875" bestFit="1" customWidth="1"/>
    <col min="2610" max="2610" width="1" customWidth="1"/>
    <col min="2611" max="2611" width="3" customWidth="1"/>
    <col min="2612" max="2612" width="1" customWidth="1"/>
    <col min="2817" max="2817" width="21.28515625" bestFit="1" customWidth="1"/>
    <col min="2818" max="2857" width="2.85546875" customWidth="1"/>
    <col min="2858" max="2858" width="1.42578125" customWidth="1"/>
    <col min="2859" max="2864" width="3" customWidth="1"/>
    <col min="2865" max="2865" width="3.85546875" bestFit="1" customWidth="1"/>
    <col min="2866" max="2866" width="1" customWidth="1"/>
    <col min="2867" max="2867" width="3" customWidth="1"/>
    <col min="2868" max="2868" width="1" customWidth="1"/>
    <col min="3073" max="3073" width="21.28515625" bestFit="1" customWidth="1"/>
    <col min="3074" max="3113" width="2.85546875" customWidth="1"/>
    <col min="3114" max="3114" width="1.42578125" customWidth="1"/>
    <col min="3115" max="3120" width="3" customWidth="1"/>
    <col min="3121" max="3121" width="3.85546875" bestFit="1" customWidth="1"/>
    <col min="3122" max="3122" width="1" customWidth="1"/>
    <col min="3123" max="3123" width="3" customWidth="1"/>
    <col min="3124" max="3124" width="1" customWidth="1"/>
    <col min="3329" max="3329" width="21.28515625" bestFit="1" customWidth="1"/>
    <col min="3330" max="3369" width="2.85546875" customWidth="1"/>
    <col min="3370" max="3370" width="1.42578125" customWidth="1"/>
    <col min="3371" max="3376" width="3" customWidth="1"/>
    <col min="3377" max="3377" width="3.85546875" bestFit="1" customWidth="1"/>
    <col min="3378" max="3378" width="1" customWidth="1"/>
    <col min="3379" max="3379" width="3" customWidth="1"/>
    <col min="3380" max="3380" width="1" customWidth="1"/>
    <col min="3585" max="3585" width="21.28515625" bestFit="1" customWidth="1"/>
    <col min="3586" max="3625" width="2.85546875" customWidth="1"/>
    <col min="3626" max="3626" width="1.42578125" customWidth="1"/>
    <col min="3627" max="3632" width="3" customWidth="1"/>
    <col min="3633" max="3633" width="3.85546875" bestFit="1" customWidth="1"/>
    <col min="3634" max="3634" width="1" customWidth="1"/>
    <col min="3635" max="3635" width="3" customWidth="1"/>
    <col min="3636" max="3636" width="1" customWidth="1"/>
    <col min="3841" max="3841" width="21.28515625" bestFit="1" customWidth="1"/>
    <col min="3842" max="3881" width="2.85546875" customWidth="1"/>
    <col min="3882" max="3882" width="1.42578125" customWidth="1"/>
    <col min="3883" max="3888" width="3" customWidth="1"/>
    <col min="3889" max="3889" width="3.85546875" bestFit="1" customWidth="1"/>
    <col min="3890" max="3890" width="1" customWidth="1"/>
    <col min="3891" max="3891" width="3" customWidth="1"/>
    <col min="3892" max="3892" width="1" customWidth="1"/>
    <col min="4097" max="4097" width="21.28515625" bestFit="1" customWidth="1"/>
    <col min="4098" max="4137" width="2.85546875" customWidth="1"/>
    <col min="4138" max="4138" width="1.42578125" customWidth="1"/>
    <col min="4139" max="4144" width="3" customWidth="1"/>
    <col min="4145" max="4145" width="3.85546875" bestFit="1" customWidth="1"/>
    <col min="4146" max="4146" width="1" customWidth="1"/>
    <col min="4147" max="4147" width="3" customWidth="1"/>
    <col min="4148" max="4148" width="1" customWidth="1"/>
    <col min="4353" max="4353" width="21.28515625" bestFit="1" customWidth="1"/>
    <col min="4354" max="4393" width="2.85546875" customWidth="1"/>
    <col min="4394" max="4394" width="1.42578125" customWidth="1"/>
    <col min="4395" max="4400" width="3" customWidth="1"/>
    <col min="4401" max="4401" width="3.85546875" bestFit="1" customWidth="1"/>
    <col min="4402" max="4402" width="1" customWidth="1"/>
    <col min="4403" max="4403" width="3" customWidth="1"/>
    <col min="4404" max="4404" width="1" customWidth="1"/>
    <col min="4609" max="4609" width="21.28515625" bestFit="1" customWidth="1"/>
    <col min="4610" max="4649" width="2.85546875" customWidth="1"/>
    <col min="4650" max="4650" width="1.42578125" customWidth="1"/>
    <col min="4651" max="4656" width="3" customWidth="1"/>
    <col min="4657" max="4657" width="3.85546875" bestFit="1" customWidth="1"/>
    <col min="4658" max="4658" width="1" customWidth="1"/>
    <col min="4659" max="4659" width="3" customWidth="1"/>
    <col min="4660" max="4660" width="1" customWidth="1"/>
    <col min="4865" max="4865" width="21.28515625" bestFit="1" customWidth="1"/>
    <col min="4866" max="4905" width="2.85546875" customWidth="1"/>
    <col min="4906" max="4906" width="1.42578125" customWidth="1"/>
    <col min="4907" max="4912" width="3" customWidth="1"/>
    <col min="4913" max="4913" width="3.85546875" bestFit="1" customWidth="1"/>
    <col min="4914" max="4914" width="1" customWidth="1"/>
    <col min="4915" max="4915" width="3" customWidth="1"/>
    <col min="4916" max="4916" width="1" customWidth="1"/>
    <col min="5121" max="5121" width="21.28515625" bestFit="1" customWidth="1"/>
    <col min="5122" max="5161" width="2.85546875" customWidth="1"/>
    <col min="5162" max="5162" width="1.42578125" customWidth="1"/>
    <col min="5163" max="5168" width="3" customWidth="1"/>
    <col min="5169" max="5169" width="3.85546875" bestFit="1" customWidth="1"/>
    <col min="5170" max="5170" width="1" customWidth="1"/>
    <col min="5171" max="5171" width="3" customWidth="1"/>
    <col min="5172" max="5172" width="1" customWidth="1"/>
    <col min="5377" max="5377" width="21.28515625" bestFit="1" customWidth="1"/>
    <col min="5378" max="5417" width="2.85546875" customWidth="1"/>
    <col min="5418" max="5418" width="1.42578125" customWidth="1"/>
    <col min="5419" max="5424" width="3" customWidth="1"/>
    <col min="5425" max="5425" width="3.85546875" bestFit="1" customWidth="1"/>
    <col min="5426" max="5426" width="1" customWidth="1"/>
    <col min="5427" max="5427" width="3" customWidth="1"/>
    <col min="5428" max="5428" width="1" customWidth="1"/>
    <col min="5633" max="5633" width="21.28515625" bestFit="1" customWidth="1"/>
    <col min="5634" max="5673" width="2.85546875" customWidth="1"/>
    <col min="5674" max="5674" width="1.42578125" customWidth="1"/>
    <col min="5675" max="5680" width="3" customWidth="1"/>
    <col min="5681" max="5681" width="3.85546875" bestFit="1" customWidth="1"/>
    <col min="5682" max="5682" width="1" customWidth="1"/>
    <col min="5683" max="5683" width="3" customWidth="1"/>
    <col min="5684" max="5684" width="1" customWidth="1"/>
    <col min="5889" max="5889" width="21.28515625" bestFit="1" customWidth="1"/>
    <col min="5890" max="5929" width="2.85546875" customWidth="1"/>
    <col min="5930" max="5930" width="1.42578125" customWidth="1"/>
    <col min="5931" max="5936" width="3" customWidth="1"/>
    <col min="5937" max="5937" width="3.85546875" bestFit="1" customWidth="1"/>
    <col min="5938" max="5938" width="1" customWidth="1"/>
    <col min="5939" max="5939" width="3" customWidth="1"/>
    <col min="5940" max="5940" width="1" customWidth="1"/>
    <col min="6145" max="6145" width="21.28515625" bestFit="1" customWidth="1"/>
    <col min="6146" max="6185" width="2.85546875" customWidth="1"/>
    <col min="6186" max="6186" width="1.42578125" customWidth="1"/>
    <col min="6187" max="6192" width="3" customWidth="1"/>
    <col min="6193" max="6193" width="3.85546875" bestFit="1" customWidth="1"/>
    <col min="6194" max="6194" width="1" customWidth="1"/>
    <col min="6195" max="6195" width="3" customWidth="1"/>
    <col min="6196" max="6196" width="1" customWidth="1"/>
    <col min="6401" max="6401" width="21.28515625" bestFit="1" customWidth="1"/>
    <col min="6402" max="6441" width="2.85546875" customWidth="1"/>
    <col min="6442" max="6442" width="1.42578125" customWidth="1"/>
    <col min="6443" max="6448" width="3" customWidth="1"/>
    <col min="6449" max="6449" width="3.85546875" bestFit="1" customWidth="1"/>
    <col min="6450" max="6450" width="1" customWidth="1"/>
    <col min="6451" max="6451" width="3" customWidth="1"/>
    <col min="6452" max="6452" width="1" customWidth="1"/>
    <col min="6657" max="6657" width="21.28515625" bestFit="1" customWidth="1"/>
    <col min="6658" max="6697" width="2.85546875" customWidth="1"/>
    <col min="6698" max="6698" width="1.42578125" customWidth="1"/>
    <col min="6699" max="6704" width="3" customWidth="1"/>
    <col min="6705" max="6705" width="3.85546875" bestFit="1" customWidth="1"/>
    <col min="6706" max="6706" width="1" customWidth="1"/>
    <col min="6707" max="6707" width="3" customWidth="1"/>
    <col min="6708" max="6708" width="1" customWidth="1"/>
    <col min="6913" max="6913" width="21.28515625" bestFit="1" customWidth="1"/>
    <col min="6914" max="6953" width="2.85546875" customWidth="1"/>
    <col min="6954" max="6954" width="1.42578125" customWidth="1"/>
    <col min="6955" max="6960" width="3" customWidth="1"/>
    <col min="6961" max="6961" width="3.85546875" bestFit="1" customWidth="1"/>
    <col min="6962" max="6962" width="1" customWidth="1"/>
    <col min="6963" max="6963" width="3" customWidth="1"/>
    <col min="6964" max="6964" width="1" customWidth="1"/>
    <col min="7169" max="7169" width="21.28515625" bestFit="1" customWidth="1"/>
    <col min="7170" max="7209" width="2.85546875" customWidth="1"/>
    <col min="7210" max="7210" width="1.42578125" customWidth="1"/>
    <col min="7211" max="7216" width="3" customWidth="1"/>
    <col min="7217" max="7217" width="3.85546875" bestFit="1" customWidth="1"/>
    <col min="7218" max="7218" width="1" customWidth="1"/>
    <col min="7219" max="7219" width="3" customWidth="1"/>
    <col min="7220" max="7220" width="1" customWidth="1"/>
    <col min="7425" max="7425" width="21.28515625" bestFit="1" customWidth="1"/>
    <col min="7426" max="7465" width="2.85546875" customWidth="1"/>
    <col min="7466" max="7466" width="1.42578125" customWidth="1"/>
    <col min="7467" max="7472" width="3" customWidth="1"/>
    <col min="7473" max="7473" width="3.85546875" bestFit="1" customWidth="1"/>
    <col min="7474" max="7474" width="1" customWidth="1"/>
    <col min="7475" max="7475" width="3" customWidth="1"/>
    <col min="7476" max="7476" width="1" customWidth="1"/>
    <col min="7681" max="7681" width="21.28515625" bestFit="1" customWidth="1"/>
    <col min="7682" max="7721" width="2.85546875" customWidth="1"/>
    <col min="7722" max="7722" width="1.42578125" customWidth="1"/>
    <col min="7723" max="7728" width="3" customWidth="1"/>
    <col min="7729" max="7729" width="3.85546875" bestFit="1" customWidth="1"/>
    <col min="7730" max="7730" width="1" customWidth="1"/>
    <col min="7731" max="7731" width="3" customWidth="1"/>
    <col min="7732" max="7732" width="1" customWidth="1"/>
    <col min="7937" max="7937" width="21.28515625" bestFit="1" customWidth="1"/>
    <col min="7938" max="7977" width="2.85546875" customWidth="1"/>
    <col min="7978" max="7978" width="1.42578125" customWidth="1"/>
    <col min="7979" max="7984" width="3" customWidth="1"/>
    <col min="7985" max="7985" width="3.85546875" bestFit="1" customWidth="1"/>
    <col min="7986" max="7986" width="1" customWidth="1"/>
    <col min="7987" max="7987" width="3" customWidth="1"/>
    <col min="7988" max="7988" width="1" customWidth="1"/>
    <col min="8193" max="8193" width="21.28515625" bestFit="1" customWidth="1"/>
    <col min="8194" max="8233" width="2.85546875" customWidth="1"/>
    <col min="8234" max="8234" width="1.42578125" customWidth="1"/>
    <col min="8235" max="8240" width="3" customWidth="1"/>
    <col min="8241" max="8241" width="3.85546875" bestFit="1" customWidth="1"/>
    <col min="8242" max="8242" width="1" customWidth="1"/>
    <col min="8243" max="8243" width="3" customWidth="1"/>
    <col min="8244" max="8244" width="1" customWidth="1"/>
    <col min="8449" max="8449" width="21.28515625" bestFit="1" customWidth="1"/>
    <col min="8450" max="8489" width="2.85546875" customWidth="1"/>
    <col min="8490" max="8490" width="1.42578125" customWidth="1"/>
    <col min="8491" max="8496" width="3" customWidth="1"/>
    <col min="8497" max="8497" width="3.85546875" bestFit="1" customWidth="1"/>
    <col min="8498" max="8498" width="1" customWidth="1"/>
    <col min="8499" max="8499" width="3" customWidth="1"/>
    <col min="8500" max="8500" width="1" customWidth="1"/>
    <col min="8705" max="8705" width="21.28515625" bestFit="1" customWidth="1"/>
    <col min="8706" max="8745" width="2.85546875" customWidth="1"/>
    <col min="8746" max="8746" width="1.42578125" customWidth="1"/>
    <col min="8747" max="8752" width="3" customWidth="1"/>
    <col min="8753" max="8753" width="3.85546875" bestFit="1" customWidth="1"/>
    <col min="8754" max="8754" width="1" customWidth="1"/>
    <col min="8755" max="8755" width="3" customWidth="1"/>
    <col min="8756" max="8756" width="1" customWidth="1"/>
    <col min="8961" max="8961" width="21.28515625" bestFit="1" customWidth="1"/>
    <col min="8962" max="9001" width="2.85546875" customWidth="1"/>
    <col min="9002" max="9002" width="1.42578125" customWidth="1"/>
    <col min="9003" max="9008" width="3" customWidth="1"/>
    <col min="9009" max="9009" width="3.85546875" bestFit="1" customWidth="1"/>
    <col min="9010" max="9010" width="1" customWidth="1"/>
    <col min="9011" max="9011" width="3" customWidth="1"/>
    <col min="9012" max="9012" width="1" customWidth="1"/>
    <col min="9217" max="9217" width="21.28515625" bestFit="1" customWidth="1"/>
    <col min="9218" max="9257" width="2.85546875" customWidth="1"/>
    <col min="9258" max="9258" width="1.42578125" customWidth="1"/>
    <col min="9259" max="9264" width="3" customWidth="1"/>
    <col min="9265" max="9265" width="3.85546875" bestFit="1" customWidth="1"/>
    <col min="9266" max="9266" width="1" customWidth="1"/>
    <col min="9267" max="9267" width="3" customWidth="1"/>
    <col min="9268" max="9268" width="1" customWidth="1"/>
    <col min="9473" max="9473" width="21.28515625" bestFit="1" customWidth="1"/>
    <col min="9474" max="9513" width="2.85546875" customWidth="1"/>
    <col min="9514" max="9514" width="1.42578125" customWidth="1"/>
    <col min="9515" max="9520" width="3" customWidth="1"/>
    <col min="9521" max="9521" width="3.85546875" bestFit="1" customWidth="1"/>
    <col min="9522" max="9522" width="1" customWidth="1"/>
    <col min="9523" max="9523" width="3" customWidth="1"/>
    <col min="9524" max="9524" width="1" customWidth="1"/>
    <col min="9729" max="9729" width="21.28515625" bestFit="1" customWidth="1"/>
    <col min="9730" max="9769" width="2.85546875" customWidth="1"/>
    <col min="9770" max="9770" width="1.42578125" customWidth="1"/>
    <col min="9771" max="9776" width="3" customWidth="1"/>
    <col min="9777" max="9777" width="3.85546875" bestFit="1" customWidth="1"/>
    <col min="9778" max="9778" width="1" customWidth="1"/>
    <col min="9779" max="9779" width="3" customWidth="1"/>
    <col min="9780" max="9780" width="1" customWidth="1"/>
    <col min="9985" max="9985" width="21.28515625" bestFit="1" customWidth="1"/>
    <col min="9986" max="10025" width="2.85546875" customWidth="1"/>
    <col min="10026" max="10026" width="1.42578125" customWidth="1"/>
    <col min="10027" max="10032" width="3" customWidth="1"/>
    <col min="10033" max="10033" width="3.85546875" bestFit="1" customWidth="1"/>
    <col min="10034" max="10034" width="1" customWidth="1"/>
    <col min="10035" max="10035" width="3" customWidth="1"/>
    <col min="10036" max="10036" width="1" customWidth="1"/>
    <col min="10241" max="10241" width="21.28515625" bestFit="1" customWidth="1"/>
    <col min="10242" max="10281" width="2.85546875" customWidth="1"/>
    <col min="10282" max="10282" width="1.42578125" customWidth="1"/>
    <col min="10283" max="10288" width="3" customWidth="1"/>
    <col min="10289" max="10289" width="3.85546875" bestFit="1" customWidth="1"/>
    <col min="10290" max="10290" width="1" customWidth="1"/>
    <col min="10291" max="10291" width="3" customWidth="1"/>
    <col min="10292" max="10292" width="1" customWidth="1"/>
    <col min="10497" max="10497" width="21.28515625" bestFit="1" customWidth="1"/>
    <col min="10498" max="10537" width="2.85546875" customWidth="1"/>
    <col min="10538" max="10538" width="1.42578125" customWidth="1"/>
    <col min="10539" max="10544" width="3" customWidth="1"/>
    <col min="10545" max="10545" width="3.85546875" bestFit="1" customWidth="1"/>
    <col min="10546" max="10546" width="1" customWidth="1"/>
    <col min="10547" max="10547" width="3" customWidth="1"/>
    <col min="10548" max="10548" width="1" customWidth="1"/>
    <col min="10753" max="10753" width="21.28515625" bestFit="1" customWidth="1"/>
    <col min="10754" max="10793" width="2.85546875" customWidth="1"/>
    <col min="10794" max="10794" width="1.42578125" customWidth="1"/>
    <col min="10795" max="10800" width="3" customWidth="1"/>
    <col min="10801" max="10801" width="3.85546875" bestFit="1" customWidth="1"/>
    <col min="10802" max="10802" width="1" customWidth="1"/>
    <col min="10803" max="10803" width="3" customWidth="1"/>
    <col min="10804" max="10804" width="1" customWidth="1"/>
    <col min="11009" max="11009" width="21.28515625" bestFit="1" customWidth="1"/>
    <col min="11010" max="11049" width="2.85546875" customWidth="1"/>
    <col min="11050" max="11050" width="1.42578125" customWidth="1"/>
    <col min="11051" max="11056" width="3" customWidth="1"/>
    <col min="11057" max="11057" width="3.85546875" bestFit="1" customWidth="1"/>
    <col min="11058" max="11058" width="1" customWidth="1"/>
    <col min="11059" max="11059" width="3" customWidth="1"/>
    <col min="11060" max="11060" width="1" customWidth="1"/>
    <col min="11265" max="11265" width="21.28515625" bestFit="1" customWidth="1"/>
    <col min="11266" max="11305" width="2.85546875" customWidth="1"/>
    <col min="11306" max="11306" width="1.42578125" customWidth="1"/>
    <col min="11307" max="11312" width="3" customWidth="1"/>
    <col min="11313" max="11313" width="3.85546875" bestFit="1" customWidth="1"/>
    <col min="11314" max="11314" width="1" customWidth="1"/>
    <col min="11315" max="11315" width="3" customWidth="1"/>
    <col min="11316" max="11316" width="1" customWidth="1"/>
    <col min="11521" max="11521" width="21.28515625" bestFit="1" customWidth="1"/>
    <col min="11522" max="11561" width="2.85546875" customWidth="1"/>
    <col min="11562" max="11562" width="1.42578125" customWidth="1"/>
    <col min="11563" max="11568" width="3" customWidth="1"/>
    <col min="11569" max="11569" width="3.85546875" bestFit="1" customWidth="1"/>
    <col min="11570" max="11570" width="1" customWidth="1"/>
    <col min="11571" max="11571" width="3" customWidth="1"/>
    <col min="11572" max="11572" width="1" customWidth="1"/>
    <col min="11777" max="11777" width="21.28515625" bestFit="1" customWidth="1"/>
    <col min="11778" max="11817" width="2.85546875" customWidth="1"/>
    <col min="11818" max="11818" width="1.42578125" customWidth="1"/>
    <col min="11819" max="11824" width="3" customWidth="1"/>
    <col min="11825" max="11825" width="3.85546875" bestFit="1" customWidth="1"/>
    <col min="11826" max="11826" width="1" customWidth="1"/>
    <col min="11827" max="11827" width="3" customWidth="1"/>
    <col min="11828" max="11828" width="1" customWidth="1"/>
    <col min="12033" max="12033" width="21.28515625" bestFit="1" customWidth="1"/>
    <col min="12034" max="12073" width="2.85546875" customWidth="1"/>
    <col min="12074" max="12074" width="1.42578125" customWidth="1"/>
    <col min="12075" max="12080" width="3" customWidth="1"/>
    <col min="12081" max="12081" width="3.85546875" bestFit="1" customWidth="1"/>
    <col min="12082" max="12082" width="1" customWidth="1"/>
    <col min="12083" max="12083" width="3" customWidth="1"/>
    <col min="12084" max="12084" width="1" customWidth="1"/>
    <col min="12289" max="12289" width="21.28515625" bestFit="1" customWidth="1"/>
    <col min="12290" max="12329" width="2.85546875" customWidth="1"/>
    <col min="12330" max="12330" width="1.42578125" customWidth="1"/>
    <col min="12331" max="12336" width="3" customWidth="1"/>
    <col min="12337" max="12337" width="3.85546875" bestFit="1" customWidth="1"/>
    <col min="12338" max="12338" width="1" customWidth="1"/>
    <col min="12339" max="12339" width="3" customWidth="1"/>
    <col min="12340" max="12340" width="1" customWidth="1"/>
    <col min="12545" max="12545" width="21.28515625" bestFit="1" customWidth="1"/>
    <col min="12546" max="12585" width="2.85546875" customWidth="1"/>
    <col min="12586" max="12586" width="1.42578125" customWidth="1"/>
    <col min="12587" max="12592" width="3" customWidth="1"/>
    <col min="12593" max="12593" width="3.85546875" bestFit="1" customWidth="1"/>
    <col min="12594" max="12594" width="1" customWidth="1"/>
    <col min="12595" max="12595" width="3" customWidth="1"/>
    <col min="12596" max="12596" width="1" customWidth="1"/>
    <col min="12801" max="12801" width="21.28515625" bestFit="1" customWidth="1"/>
    <col min="12802" max="12841" width="2.85546875" customWidth="1"/>
    <col min="12842" max="12842" width="1.42578125" customWidth="1"/>
    <col min="12843" max="12848" width="3" customWidth="1"/>
    <col min="12849" max="12849" width="3.85546875" bestFit="1" customWidth="1"/>
    <col min="12850" max="12850" width="1" customWidth="1"/>
    <col min="12851" max="12851" width="3" customWidth="1"/>
    <col min="12852" max="12852" width="1" customWidth="1"/>
    <col min="13057" max="13057" width="21.28515625" bestFit="1" customWidth="1"/>
    <col min="13058" max="13097" width="2.85546875" customWidth="1"/>
    <col min="13098" max="13098" width="1.42578125" customWidth="1"/>
    <col min="13099" max="13104" width="3" customWidth="1"/>
    <col min="13105" max="13105" width="3.85546875" bestFit="1" customWidth="1"/>
    <col min="13106" max="13106" width="1" customWidth="1"/>
    <col min="13107" max="13107" width="3" customWidth="1"/>
    <col min="13108" max="13108" width="1" customWidth="1"/>
    <col min="13313" max="13313" width="21.28515625" bestFit="1" customWidth="1"/>
    <col min="13314" max="13353" width="2.85546875" customWidth="1"/>
    <col min="13354" max="13354" width="1.42578125" customWidth="1"/>
    <col min="13355" max="13360" width="3" customWidth="1"/>
    <col min="13361" max="13361" width="3.85546875" bestFit="1" customWidth="1"/>
    <col min="13362" max="13362" width="1" customWidth="1"/>
    <col min="13363" max="13363" width="3" customWidth="1"/>
    <col min="13364" max="13364" width="1" customWidth="1"/>
    <col min="13569" max="13569" width="21.28515625" bestFit="1" customWidth="1"/>
    <col min="13570" max="13609" width="2.85546875" customWidth="1"/>
    <col min="13610" max="13610" width="1.42578125" customWidth="1"/>
    <col min="13611" max="13616" width="3" customWidth="1"/>
    <col min="13617" max="13617" width="3.85546875" bestFit="1" customWidth="1"/>
    <col min="13618" max="13618" width="1" customWidth="1"/>
    <col min="13619" max="13619" width="3" customWidth="1"/>
    <col min="13620" max="13620" width="1" customWidth="1"/>
    <col min="13825" max="13825" width="21.28515625" bestFit="1" customWidth="1"/>
    <col min="13826" max="13865" width="2.85546875" customWidth="1"/>
    <col min="13866" max="13866" width="1.42578125" customWidth="1"/>
    <col min="13867" max="13872" width="3" customWidth="1"/>
    <col min="13873" max="13873" width="3.85546875" bestFit="1" customWidth="1"/>
    <col min="13874" max="13874" width="1" customWidth="1"/>
    <col min="13875" max="13875" width="3" customWidth="1"/>
    <col min="13876" max="13876" width="1" customWidth="1"/>
    <col min="14081" max="14081" width="21.28515625" bestFit="1" customWidth="1"/>
    <col min="14082" max="14121" width="2.85546875" customWidth="1"/>
    <col min="14122" max="14122" width="1.42578125" customWidth="1"/>
    <col min="14123" max="14128" width="3" customWidth="1"/>
    <col min="14129" max="14129" width="3.85546875" bestFit="1" customWidth="1"/>
    <col min="14130" max="14130" width="1" customWidth="1"/>
    <col min="14131" max="14131" width="3" customWidth="1"/>
    <col min="14132" max="14132" width="1" customWidth="1"/>
    <col min="14337" max="14337" width="21.28515625" bestFit="1" customWidth="1"/>
    <col min="14338" max="14377" width="2.85546875" customWidth="1"/>
    <col min="14378" max="14378" width="1.42578125" customWidth="1"/>
    <col min="14379" max="14384" width="3" customWidth="1"/>
    <col min="14385" max="14385" width="3.85546875" bestFit="1" customWidth="1"/>
    <col min="14386" max="14386" width="1" customWidth="1"/>
    <col min="14387" max="14387" width="3" customWidth="1"/>
    <col min="14388" max="14388" width="1" customWidth="1"/>
    <col min="14593" max="14593" width="21.28515625" bestFit="1" customWidth="1"/>
    <col min="14594" max="14633" width="2.85546875" customWidth="1"/>
    <col min="14634" max="14634" width="1.42578125" customWidth="1"/>
    <col min="14635" max="14640" width="3" customWidth="1"/>
    <col min="14641" max="14641" width="3.85546875" bestFit="1" customWidth="1"/>
    <col min="14642" max="14642" width="1" customWidth="1"/>
    <col min="14643" max="14643" width="3" customWidth="1"/>
    <col min="14644" max="14644" width="1" customWidth="1"/>
    <col min="14849" max="14849" width="21.28515625" bestFit="1" customWidth="1"/>
    <col min="14850" max="14889" width="2.85546875" customWidth="1"/>
    <col min="14890" max="14890" width="1.42578125" customWidth="1"/>
    <col min="14891" max="14896" width="3" customWidth="1"/>
    <col min="14897" max="14897" width="3.85546875" bestFit="1" customWidth="1"/>
    <col min="14898" max="14898" width="1" customWidth="1"/>
    <col min="14899" max="14899" width="3" customWidth="1"/>
    <col min="14900" max="14900" width="1" customWidth="1"/>
    <col min="15105" max="15105" width="21.28515625" bestFit="1" customWidth="1"/>
    <col min="15106" max="15145" width="2.85546875" customWidth="1"/>
    <col min="15146" max="15146" width="1.42578125" customWidth="1"/>
    <col min="15147" max="15152" width="3" customWidth="1"/>
    <col min="15153" max="15153" width="3.85546875" bestFit="1" customWidth="1"/>
    <col min="15154" max="15154" width="1" customWidth="1"/>
    <col min="15155" max="15155" width="3" customWidth="1"/>
    <col min="15156" max="15156" width="1" customWidth="1"/>
    <col min="15361" max="15361" width="21.28515625" bestFit="1" customWidth="1"/>
    <col min="15362" max="15401" width="2.85546875" customWidth="1"/>
    <col min="15402" max="15402" width="1.42578125" customWidth="1"/>
    <col min="15403" max="15408" width="3" customWidth="1"/>
    <col min="15409" max="15409" width="3.85546875" bestFit="1" customWidth="1"/>
    <col min="15410" max="15410" width="1" customWidth="1"/>
    <col min="15411" max="15411" width="3" customWidth="1"/>
    <col min="15412" max="15412" width="1" customWidth="1"/>
    <col min="15617" max="15617" width="21.28515625" bestFit="1" customWidth="1"/>
    <col min="15618" max="15657" width="2.85546875" customWidth="1"/>
    <col min="15658" max="15658" width="1.42578125" customWidth="1"/>
    <col min="15659" max="15664" width="3" customWidth="1"/>
    <col min="15665" max="15665" width="3.85546875" bestFit="1" customWidth="1"/>
    <col min="15666" max="15666" width="1" customWidth="1"/>
    <col min="15667" max="15667" width="3" customWidth="1"/>
    <col min="15668" max="15668" width="1" customWidth="1"/>
    <col min="15873" max="15873" width="21.28515625" bestFit="1" customWidth="1"/>
    <col min="15874" max="15913" width="2.85546875" customWidth="1"/>
    <col min="15914" max="15914" width="1.42578125" customWidth="1"/>
    <col min="15915" max="15920" width="3" customWidth="1"/>
    <col min="15921" max="15921" width="3.85546875" bestFit="1" customWidth="1"/>
    <col min="15922" max="15922" width="1" customWidth="1"/>
    <col min="15923" max="15923" width="3" customWidth="1"/>
    <col min="15924" max="15924" width="1" customWidth="1"/>
    <col min="16129" max="16129" width="21.28515625" bestFit="1" customWidth="1"/>
    <col min="16130" max="16169" width="2.85546875" customWidth="1"/>
    <col min="16170" max="16170" width="1.42578125" customWidth="1"/>
    <col min="16171" max="16176" width="3" customWidth="1"/>
    <col min="16177" max="16177" width="3.85546875" bestFit="1" customWidth="1"/>
    <col min="16178" max="16178" width="1" customWidth="1"/>
    <col min="16179" max="16179" width="3" customWidth="1"/>
    <col min="16180" max="16180" width="1" customWidth="1"/>
  </cols>
  <sheetData>
    <row r="1" spans="1:53" ht="16.5" thickBot="1" x14ac:dyDescent="0.3">
      <c r="A1" s="84" t="s">
        <v>151</v>
      </c>
      <c r="AQ1" s="85">
        <v>36892</v>
      </c>
      <c r="AR1" s="86"/>
      <c r="AS1" s="86"/>
      <c r="AT1" s="86"/>
      <c r="AU1" s="86"/>
      <c r="AV1" s="86"/>
      <c r="AW1" s="86"/>
      <c r="AY1" s="87"/>
      <c r="AZ1" s="88"/>
    </row>
    <row r="2" spans="1:53" ht="33.75" customHeight="1" thickTop="1" thickBot="1" x14ac:dyDescent="0.3">
      <c r="A2" s="89" t="s">
        <v>152</v>
      </c>
      <c r="B2" s="90" t="str">
        <f>(A3)</f>
        <v>Józsefváros III</v>
      </c>
      <c r="C2" s="91"/>
      <c r="D2" s="92"/>
      <c r="E2" s="92"/>
      <c r="F2" s="93" t="str">
        <f>(A4)</f>
        <v>Rózsadomb</v>
      </c>
      <c r="G2" s="92"/>
      <c r="H2" s="92"/>
      <c r="I2" s="92"/>
      <c r="J2" s="93" t="str">
        <f>(A5)</f>
        <v>Csokonyavisonta</v>
      </c>
      <c r="K2" s="92"/>
      <c r="L2" s="92"/>
      <c r="M2" s="92"/>
      <c r="N2" s="93" t="str">
        <f>(A6)</f>
        <v>Mundial II</v>
      </c>
      <c r="O2" s="92"/>
      <c r="P2" s="92"/>
      <c r="Q2" s="92"/>
      <c r="R2" s="93" t="str">
        <f>(A7)</f>
        <v>Józsefváros IV</v>
      </c>
      <c r="S2" s="92"/>
      <c r="T2" s="92"/>
      <c r="U2" s="92"/>
      <c r="V2" s="93" t="str">
        <f>(A8)</f>
        <v>Modern SE</v>
      </c>
      <c r="W2" s="92"/>
      <c r="X2" s="92"/>
      <c r="Y2" s="92"/>
      <c r="Z2" s="93" t="str">
        <f>(A9)</f>
        <v>ESE II</v>
      </c>
      <c r="AA2" s="92"/>
      <c r="AB2" s="92"/>
      <c r="AC2" s="92"/>
      <c r="AD2" s="93" t="str">
        <f>(A10)</f>
        <v>Komló II</v>
      </c>
      <c r="AE2" s="92"/>
      <c r="AF2" s="92"/>
      <c r="AG2" s="92"/>
      <c r="AH2" s="93" t="str">
        <f>(A11)</f>
        <v>ESE III</v>
      </c>
      <c r="AI2" s="92"/>
      <c r="AJ2" s="92"/>
      <c r="AK2" s="92"/>
      <c r="AL2" s="93" t="str">
        <f>(A12)</f>
        <v>Újkori Táltosok II</v>
      </c>
      <c r="AM2" s="92"/>
      <c r="AN2" s="92"/>
      <c r="AO2" s="92"/>
      <c r="AP2" s="94"/>
      <c r="AQ2" s="95" t="s">
        <v>153</v>
      </c>
      <c r="AR2" s="96" t="s">
        <v>154</v>
      </c>
      <c r="AS2" s="96" t="s">
        <v>155</v>
      </c>
      <c r="AT2" s="96" t="s">
        <v>156</v>
      </c>
      <c r="AU2" s="97" t="s">
        <v>157</v>
      </c>
      <c r="AV2" s="97" t="s">
        <v>158</v>
      </c>
      <c r="AW2" s="98" t="s">
        <v>159</v>
      </c>
      <c r="AX2" s="99"/>
      <c r="AY2" s="100" t="s">
        <v>160</v>
      </c>
      <c r="AZ2" s="101"/>
      <c r="BA2" s="102" t="s">
        <v>161</v>
      </c>
    </row>
    <row r="3" spans="1:53" ht="16.5" thickTop="1" x14ac:dyDescent="0.25">
      <c r="A3" s="103" t="s">
        <v>28</v>
      </c>
      <c r="B3" s="104"/>
      <c r="C3" s="105"/>
      <c r="D3" s="105"/>
      <c r="E3" s="105"/>
      <c r="F3" s="106">
        <v>9</v>
      </c>
      <c r="G3" s="107">
        <f>(N62)</f>
        <v>5</v>
      </c>
      <c r="H3" s="107">
        <f>(P62)</f>
        <v>11</v>
      </c>
      <c r="I3" s="108" t="str">
        <f>IF(G3=".","-",IF(G3&gt;H3,"g",IF(G3=H3,"d","v")))</f>
        <v>v</v>
      </c>
      <c r="J3" s="106">
        <v>8</v>
      </c>
      <c r="K3" s="109">
        <f>(N56)</f>
        <v>3</v>
      </c>
      <c r="L3" s="109">
        <f>(P56)</f>
        <v>13</v>
      </c>
      <c r="M3" s="108" t="str">
        <f>IF(K3=".","-",IF(K3&gt;L3,"g",IF(K3=L3,"d","v")))</f>
        <v>v</v>
      </c>
      <c r="N3" s="106">
        <v>7</v>
      </c>
      <c r="O3" s="109">
        <f>(N50)</f>
        <v>10</v>
      </c>
      <c r="P3" s="109">
        <f>(P50)</f>
        <v>6</v>
      </c>
      <c r="Q3" s="108" t="str">
        <f>IF(O3=".","-",IF(O3&gt;P3,"g",IF(O3=P3,"d","v")))</f>
        <v>g</v>
      </c>
      <c r="R3" s="106">
        <v>6</v>
      </c>
      <c r="S3" s="109">
        <f>(N44)</f>
        <v>2</v>
      </c>
      <c r="T3" s="109">
        <f>(P44)</f>
        <v>14</v>
      </c>
      <c r="U3" s="108" t="str">
        <f>IF(S3=".","-",IF(S3&gt;T3,"g",IF(S3=T3,"d","v")))</f>
        <v>v</v>
      </c>
      <c r="V3" s="106">
        <v>5</v>
      </c>
      <c r="W3" s="109">
        <f>(N38)</f>
        <v>9</v>
      </c>
      <c r="X3" s="109">
        <f>(P38)</f>
        <v>7</v>
      </c>
      <c r="Y3" s="108" t="str">
        <f>IF(W3=".","-",IF(W3&gt;X3,"g",IF(W3=X3,"d","v")))</f>
        <v>g</v>
      </c>
      <c r="Z3" s="106">
        <v>4</v>
      </c>
      <c r="AA3" s="109">
        <f>(N32)</f>
        <v>9</v>
      </c>
      <c r="AB3" s="109">
        <f>(P32)</f>
        <v>7</v>
      </c>
      <c r="AC3" s="108" t="str">
        <f t="shared" ref="AC3:AC8" si="0">IF(AA3=".","-",IF(AA3&gt;AB3,"g",IF(AA3=AB3,"d","v")))</f>
        <v>g</v>
      </c>
      <c r="AD3" s="106">
        <v>3</v>
      </c>
      <c r="AE3" s="109">
        <f>(N26)</f>
        <v>11</v>
      </c>
      <c r="AF3" s="109">
        <f>(P26)</f>
        <v>5</v>
      </c>
      <c r="AG3" s="108" t="str">
        <f t="shared" ref="AG3:AG9" si="1">IF(AE3=".","-",IF(AE3&gt;AF3,"g",IF(AE3=AF3,"d","v")))</f>
        <v>g</v>
      </c>
      <c r="AH3" s="106">
        <v>2</v>
      </c>
      <c r="AI3" s="109">
        <f>(N20)</f>
        <v>6</v>
      </c>
      <c r="AJ3" s="109">
        <f>(P20)</f>
        <v>10</v>
      </c>
      <c r="AK3" s="108" t="str">
        <f t="shared" ref="AK3:AK10" si="2">IF(AI3=".","-",IF(AI3&gt;AJ3,"g",IF(AI3=AJ3,"d","v")))</f>
        <v>v</v>
      </c>
      <c r="AL3" s="106">
        <v>1</v>
      </c>
      <c r="AM3" s="109">
        <f>(N14)</f>
        <v>8</v>
      </c>
      <c r="AN3" s="109">
        <f>(P14)</f>
        <v>8</v>
      </c>
      <c r="AO3" s="108" t="str">
        <f t="shared" ref="AO3:AO11" si="3">IF(AM3=".","-",IF(AM3&gt;AN3,"g",IF(AM3=AN3,"d","v")))</f>
        <v>d</v>
      </c>
      <c r="AP3" s="110"/>
      <c r="AQ3" s="111">
        <f t="shared" ref="AQ3:AQ12" si="4">SUM(AR3:AT3)</f>
        <v>9</v>
      </c>
      <c r="AR3" s="112">
        <f t="shared" ref="AR3:AR12" si="5">COUNTIF(B3:AO3,"g")</f>
        <v>4</v>
      </c>
      <c r="AS3" s="112">
        <f t="shared" ref="AS3:AS12" si="6">COUNTIF(B3:AO3,"d")</f>
        <v>1</v>
      </c>
      <c r="AT3" s="112">
        <f t="shared" ref="AT3:AT12" si="7">COUNTIF(B3:AO3,"v")</f>
        <v>4</v>
      </c>
      <c r="AU3" s="113">
        <f>SUM(IF(O3&lt;&gt;".",O3)+IF(S3&lt;&gt;".",S3)+IF(W3&lt;&gt;".",W3)+IF(AA3&lt;&gt;".",AA3)+IF(AE3&lt;&gt;".",AE3)+IF(AI3&lt;&gt;".",AI3)+IF(AM3&lt;&gt;".",AM3)+IF(G3&lt;&gt;".",G3)+IF(K3&lt;&gt;".",K3))</f>
        <v>63</v>
      </c>
      <c r="AV3" s="113">
        <f>SUM(IF(P3&lt;&gt;".",P3)+IF(T3&lt;&gt;".",T3)+IF(X3&lt;&gt;".",X3)+IF(AB3&lt;&gt;".",AB3)+IF(AF3&lt;&gt;".",AF3)+IF(AJ3&lt;&gt;".",AJ3)+IF(AN3&lt;&gt;".",AN3)+IF(H3&lt;&gt;".",H3)+IF(L3&lt;&gt;".",L3))</f>
        <v>81</v>
      </c>
      <c r="AW3" s="114">
        <f t="shared" ref="AW3:AW12" si="8">SUM(AR3*3+AS3*1)</f>
        <v>13</v>
      </c>
      <c r="AX3" s="10"/>
      <c r="AY3" s="115">
        <f t="shared" ref="AY3:AY12" si="9">RANK(AW3,$AW$3:$AW$12,0)</f>
        <v>5</v>
      </c>
      <c r="AZ3" s="116"/>
      <c r="BA3" s="117">
        <f t="shared" ref="BA3:BA12" si="10">SUM(AU3-AV3)</f>
        <v>-18</v>
      </c>
    </row>
    <row r="4" spans="1:53" ht="15.75" x14ac:dyDescent="0.25">
      <c r="A4" s="118" t="s">
        <v>163</v>
      </c>
      <c r="B4" s="119">
        <v>9</v>
      </c>
      <c r="C4" s="107">
        <f>(P62)</f>
        <v>11</v>
      </c>
      <c r="D4" s="107">
        <f>(N62)</f>
        <v>5</v>
      </c>
      <c r="E4" s="120" t="str">
        <f t="shared" ref="E4:E12" si="11">IF(C4=".","-",IF(C4&gt;D4,"g",IF(C4=D4,"d","v")))</f>
        <v>g</v>
      </c>
      <c r="F4" s="121"/>
      <c r="G4" s="122"/>
      <c r="H4" s="122"/>
      <c r="I4" s="122"/>
      <c r="J4" s="119">
        <v>7</v>
      </c>
      <c r="K4" s="107">
        <f>(N51)</f>
        <v>9</v>
      </c>
      <c r="L4" s="107">
        <f>(P51)</f>
        <v>7</v>
      </c>
      <c r="M4" s="123" t="str">
        <f>IF(K4=".","-",IF(K4&gt;L4,"g",IF(K4=L4,"d","v")))</f>
        <v>g</v>
      </c>
      <c r="N4" s="119">
        <v>6</v>
      </c>
      <c r="O4" s="107">
        <f>(N45)</f>
        <v>6</v>
      </c>
      <c r="P4" s="107">
        <f>(P45)</f>
        <v>10</v>
      </c>
      <c r="Q4" s="123" t="str">
        <f>IF(O4=".","-",IF(O4&gt;P4,"g",IF(O4=P4,"d","v")))</f>
        <v>v</v>
      </c>
      <c r="R4" s="119">
        <v>5</v>
      </c>
      <c r="S4" s="107">
        <f>(N39)</f>
        <v>10</v>
      </c>
      <c r="T4" s="107">
        <f>(P39)</f>
        <v>6</v>
      </c>
      <c r="U4" s="123" t="str">
        <f>IF(S4=".","-",IF(S4&gt;T4,"g",IF(S4=T4,"d","v")))</f>
        <v>g</v>
      </c>
      <c r="V4" s="119">
        <v>4</v>
      </c>
      <c r="W4" s="107">
        <f>(P33)</f>
        <v>13</v>
      </c>
      <c r="X4" s="107">
        <f>(N33)</f>
        <v>3</v>
      </c>
      <c r="Y4" s="123" t="str">
        <f>IF(W4=".","-",IF(W4&gt;X4,"g",IF(W4=X4,"d","v")))</f>
        <v>g</v>
      </c>
      <c r="Z4" s="119">
        <v>3</v>
      </c>
      <c r="AA4" s="107">
        <f>(N27)</f>
        <v>9</v>
      </c>
      <c r="AB4" s="107">
        <f>(P27)</f>
        <v>7</v>
      </c>
      <c r="AC4" s="123" t="str">
        <f t="shared" si="0"/>
        <v>g</v>
      </c>
      <c r="AD4" s="119">
        <v>2</v>
      </c>
      <c r="AE4" s="107">
        <f>(N21)</f>
        <v>11</v>
      </c>
      <c r="AF4" s="107">
        <f>(P21)</f>
        <v>5</v>
      </c>
      <c r="AG4" s="123" t="str">
        <f t="shared" si="1"/>
        <v>g</v>
      </c>
      <c r="AH4" s="119">
        <v>1</v>
      </c>
      <c r="AI4" s="107">
        <f>(N15)</f>
        <v>11</v>
      </c>
      <c r="AJ4" s="107">
        <f>(P15)</f>
        <v>5</v>
      </c>
      <c r="AK4" s="123" t="str">
        <f t="shared" si="2"/>
        <v>g</v>
      </c>
      <c r="AL4" s="119">
        <v>8</v>
      </c>
      <c r="AM4" s="107">
        <f>(N57)</f>
        <v>11</v>
      </c>
      <c r="AN4" s="107">
        <f>(P57)</f>
        <v>5</v>
      </c>
      <c r="AO4" s="123" t="str">
        <f t="shared" si="3"/>
        <v>g</v>
      </c>
      <c r="AP4" s="124"/>
      <c r="AQ4" s="111">
        <f t="shared" si="4"/>
        <v>9</v>
      </c>
      <c r="AR4" s="112">
        <f t="shared" si="5"/>
        <v>8</v>
      </c>
      <c r="AS4" s="112">
        <f t="shared" si="6"/>
        <v>0</v>
      </c>
      <c r="AT4" s="112">
        <f t="shared" si="7"/>
        <v>1</v>
      </c>
      <c r="AU4" s="113">
        <f>SUM(IF(O4&lt;&gt;".",O4)+IF(S4&lt;&gt;".",S4)+IF(W4&lt;&gt;".",W4)+IF(AA4&lt;&gt;".",AA4)+IF(AE4&lt;&gt;".",AE4)+IF(AI4&lt;&gt;".",AI4)+IF(AM4&lt;&gt;".",AM4)+IF(C4&lt;&gt;".",C4)+IF(K4&lt;&gt;".",K4))</f>
        <v>91</v>
      </c>
      <c r="AV4" s="113">
        <f>SUM(IF(P4&lt;&gt;".",P4)+IF(T4&lt;&gt;".",T4)+IF(X4&lt;&gt;".",X4)+IF(AB4&lt;&gt;".",AB4)+IF(AF4&lt;&gt;".",AF4)+IF(AJ4&lt;&gt;".",AJ4)+IF(AN4&lt;&gt;".",AN4)+IF(D4&lt;&gt;".",D4)+IF(L4&lt;&gt;".",L4))</f>
        <v>53</v>
      </c>
      <c r="AW4" s="125">
        <f t="shared" si="8"/>
        <v>24</v>
      </c>
      <c r="AX4" s="10"/>
      <c r="AY4" s="115">
        <f t="shared" si="9"/>
        <v>1</v>
      </c>
      <c r="AZ4" s="116"/>
      <c r="BA4" s="117">
        <f t="shared" si="10"/>
        <v>38</v>
      </c>
    </row>
    <row r="5" spans="1:53" ht="15.75" x14ac:dyDescent="0.25">
      <c r="A5" s="118" t="s">
        <v>6</v>
      </c>
      <c r="B5" s="119">
        <v>8</v>
      </c>
      <c r="C5" s="107">
        <f>(P56)</f>
        <v>13</v>
      </c>
      <c r="D5" s="107">
        <f>(N56)</f>
        <v>3</v>
      </c>
      <c r="E5" s="120" t="str">
        <f t="shared" si="11"/>
        <v>g</v>
      </c>
      <c r="F5" s="119">
        <v>7</v>
      </c>
      <c r="G5" s="107">
        <f>(P51)</f>
        <v>7</v>
      </c>
      <c r="H5" s="107">
        <f>(N51)</f>
        <v>9</v>
      </c>
      <c r="I5" s="120" t="str">
        <f t="shared" ref="I5:I12" si="12">IF(G5=".","-",IF(G5&gt;H5,"g",IF(G5=H5,"d","v")))</f>
        <v>v</v>
      </c>
      <c r="J5" s="121"/>
      <c r="K5" s="122"/>
      <c r="L5" s="122"/>
      <c r="M5" s="122"/>
      <c r="N5" s="119">
        <v>5</v>
      </c>
      <c r="O5" s="107">
        <f>(N40)</f>
        <v>10</v>
      </c>
      <c r="P5" s="107">
        <f>(P40)</f>
        <v>6</v>
      </c>
      <c r="Q5" s="123" t="str">
        <f>IF(O5=".","-",IF(O5&gt;P5,"g",IF(O5=P5,"d","v")))</f>
        <v>g</v>
      </c>
      <c r="R5" s="119">
        <v>4</v>
      </c>
      <c r="S5" s="107">
        <f>(N34)</f>
        <v>13</v>
      </c>
      <c r="T5" s="107">
        <f>(P34)</f>
        <v>3</v>
      </c>
      <c r="U5" s="123" t="str">
        <f>IF(S5=".","-",IF(S5&gt;T5,"g",IF(S5=T5,"d","v")))</f>
        <v>g</v>
      </c>
      <c r="V5" s="119">
        <v>3</v>
      </c>
      <c r="W5" s="107">
        <f>(N28)</f>
        <v>11</v>
      </c>
      <c r="X5" s="107">
        <f>(P28)</f>
        <v>5</v>
      </c>
      <c r="Y5" s="123" t="str">
        <f>IF(W5=".","-",IF(W5&gt;X5,"g",IF(W5=X5,"d","v")))</f>
        <v>g</v>
      </c>
      <c r="Z5" s="119">
        <v>2</v>
      </c>
      <c r="AA5" s="107">
        <f>(N22)</f>
        <v>14</v>
      </c>
      <c r="AB5" s="107">
        <f>(P22)</f>
        <v>2</v>
      </c>
      <c r="AC5" s="123" t="str">
        <f t="shared" si="0"/>
        <v>g</v>
      </c>
      <c r="AD5" s="119">
        <v>1</v>
      </c>
      <c r="AE5" s="107">
        <f>(N16)</f>
        <v>10</v>
      </c>
      <c r="AF5" s="107">
        <f>(P16)</f>
        <v>6</v>
      </c>
      <c r="AG5" s="123" t="str">
        <f t="shared" si="1"/>
        <v>g</v>
      </c>
      <c r="AH5" s="119">
        <v>9</v>
      </c>
      <c r="AI5" s="107">
        <f>(N63)</f>
        <v>10</v>
      </c>
      <c r="AJ5" s="107">
        <f>(P63)</f>
        <v>6</v>
      </c>
      <c r="AK5" s="123" t="str">
        <f t="shared" si="2"/>
        <v>g</v>
      </c>
      <c r="AL5" s="119">
        <v>6</v>
      </c>
      <c r="AM5" s="107">
        <f>(N46)</f>
        <v>11</v>
      </c>
      <c r="AN5" s="107">
        <f>(P46)</f>
        <v>5</v>
      </c>
      <c r="AO5" s="123" t="str">
        <f t="shared" si="3"/>
        <v>g</v>
      </c>
      <c r="AP5" s="124"/>
      <c r="AQ5" s="111">
        <f t="shared" si="4"/>
        <v>9</v>
      </c>
      <c r="AR5" s="112">
        <f t="shared" si="5"/>
        <v>8</v>
      </c>
      <c r="AS5" s="112">
        <f t="shared" si="6"/>
        <v>0</v>
      </c>
      <c r="AT5" s="112">
        <f t="shared" si="7"/>
        <v>1</v>
      </c>
      <c r="AU5" s="113">
        <f>SUM(IF(O5&lt;&gt;".",O5)+IF(S5&lt;&gt;".",S5)+IF(W5&lt;&gt;".",W5)+IF(AA5&lt;&gt;".",AA5)+IF(AE5&lt;&gt;".",AE5)+IF(AI5&lt;&gt;".",AI5)+IF(AM5&lt;&gt;".",AM5)+IF(G5&lt;&gt;".",G5)+IF(C5&lt;&gt;".",C5))</f>
        <v>99</v>
      </c>
      <c r="AV5" s="113">
        <f>SUM(IF(P5&lt;&gt;".",P5)+IF(T5&lt;&gt;".",T5)+IF(X5&lt;&gt;".",X5)+IF(AB5&lt;&gt;".",AB5)+IF(AF5&lt;&gt;".",AF5)+IF(AJ5&lt;&gt;".",AJ5)+IF(AN5&lt;&gt;".",AN5)+IF(H5&lt;&gt;".",H5)+IF(D5&lt;&gt;".",D5))</f>
        <v>45</v>
      </c>
      <c r="AW5" s="125">
        <f t="shared" si="8"/>
        <v>24</v>
      </c>
      <c r="AX5" s="10"/>
      <c r="AY5" s="115">
        <v>2</v>
      </c>
      <c r="AZ5" s="116"/>
      <c r="BA5" s="117">
        <f t="shared" si="10"/>
        <v>54</v>
      </c>
    </row>
    <row r="6" spans="1:53" ht="15.75" x14ac:dyDescent="0.25">
      <c r="A6" s="118" t="s">
        <v>164</v>
      </c>
      <c r="B6" s="119">
        <v>7</v>
      </c>
      <c r="C6" s="107">
        <f>(P50)</f>
        <v>6</v>
      </c>
      <c r="D6" s="107">
        <f>(N50)</f>
        <v>10</v>
      </c>
      <c r="E6" s="120" t="str">
        <f t="shared" si="11"/>
        <v>v</v>
      </c>
      <c r="F6" s="119">
        <v>6</v>
      </c>
      <c r="G6" s="107">
        <f>(P45)</f>
        <v>10</v>
      </c>
      <c r="H6" s="107">
        <f>(N45)</f>
        <v>6</v>
      </c>
      <c r="I6" s="120" t="str">
        <f t="shared" si="12"/>
        <v>g</v>
      </c>
      <c r="J6" s="119">
        <v>5</v>
      </c>
      <c r="K6" s="107">
        <f>(P40)</f>
        <v>6</v>
      </c>
      <c r="L6" s="107">
        <f>(N40)</f>
        <v>10</v>
      </c>
      <c r="M6" s="120" t="str">
        <f t="shared" ref="M6:M12" si="13">IF(K6=".","-",IF(K6&gt;L6,"g",IF(K6=L6,"d","v")))</f>
        <v>v</v>
      </c>
      <c r="N6" s="121"/>
      <c r="O6" s="122"/>
      <c r="P6" s="122"/>
      <c r="Q6" s="122"/>
      <c r="R6" s="119">
        <v>3</v>
      </c>
      <c r="S6" s="107">
        <f>(N29)</f>
        <v>6</v>
      </c>
      <c r="T6" s="107">
        <f>(P29)</f>
        <v>10</v>
      </c>
      <c r="U6" s="123" t="str">
        <f>IF(S6=".","-",IF(S6&gt;T6,"g",IF(S6=T6,"d","v")))</f>
        <v>v</v>
      </c>
      <c r="V6" s="119">
        <v>2</v>
      </c>
      <c r="W6" s="107">
        <f>(N23)</f>
        <v>11</v>
      </c>
      <c r="X6" s="107">
        <f>(P23)</f>
        <v>5</v>
      </c>
      <c r="Y6" s="123" t="str">
        <f>IF(W6=".","-",IF(W6&gt;X6,"g",IF(W6=X6,"d","v")))</f>
        <v>g</v>
      </c>
      <c r="Z6" s="119">
        <v>1</v>
      </c>
      <c r="AA6" s="107">
        <f>(N17)</f>
        <v>9</v>
      </c>
      <c r="AB6" s="107">
        <f>(P17)</f>
        <v>7</v>
      </c>
      <c r="AC6" s="123" t="str">
        <f t="shared" si="0"/>
        <v>g</v>
      </c>
      <c r="AD6" s="119">
        <v>9</v>
      </c>
      <c r="AE6" s="107">
        <f>(N64)</f>
        <v>11</v>
      </c>
      <c r="AF6" s="107">
        <f>(P64)</f>
        <v>5</v>
      </c>
      <c r="AG6" s="123" t="str">
        <f t="shared" si="1"/>
        <v>g</v>
      </c>
      <c r="AH6" s="119">
        <v>8</v>
      </c>
      <c r="AI6" s="107">
        <f>(N58)</f>
        <v>11</v>
      </c>
      <c r="AJ6" s="107">
        <f>(P58)</f>
        <v>5</v>
      </c>
      <c r="AK6" s="123" t="str">
        <f t="shared" si="2"/>
        <v>g</v>
      </c>
      <c r="AL6" s="119">
        <v>4</v>
      </c>
      <c r="AM6" s="107">
        <f>(N35)</f>
        <v>11</v>
      </c>
      <c r="AN6" s="107">
        <f>(P35)</f>
        <v>5</v>
      </c>
      <c r="AO6" s="123" t="str">
        <f t="shared" si="3"/>
        <v>g</v>
      </c>
      <c r="AP6" s="124"/>
      <c r="AQ6" s="111">
        <f t="shared" si="4"/>
        <v>9</v>
      </c>
      <c r="AR6" s="112">
        <f t="shared" si="5"/>
        <v>6</v>
      </c>
      <c r="AS6" s="112">
        <f t="shared" si="6"/>
        <v>0</v>
      </c>
      <c r="AT6" s="112">
        <f t="shared" si="7"/>
        <v>3</v>
      </c>
      <c r="AU6" s="113">
        <f>SUM(IF(C6&lt;&gt;".",C6)+IF(S6&lt;&gt;".",S6)+IF(W6&lt;&gt;".",W6)+IF(AA6&lt;&gt;".",AA6)+IF(AE6&lt;&gt;".",AE6)+IF(AI6&lt;&gt;".",AI6)+IF(AM6&lt;&gt;".",AM6)+IF(G6&lt;&gt;".",G6)+IF(K6&lt;&gt;".",K6))</f>
        <v>81</v>
      </c>
      <c r="AV6" s="113">
        <f>SUM(IF(D6&lt;&gt;".",D6)+IF(T6&lt;&gt;".",T6)+IF(X6&lt;&gt;".",X6)+IF(AB6&lt;&gt;".",AB6)+IF(AF6&lt;&gt;".",AF6)+IF(AJ6&lt;&gt;".",AJ6)+IF(AN6&lt;&gt;".",AN6)+IF(H6&lt;&gt;".",H6)+IF(L6&lt;&gt;".",L6))</f>
        <v>63</v>
      </c>
      <c r="AW6" s="125">
        <f t="shared" si="8"/>
        <v>18</v>
      </c>
      <c r="AX6" s="10"/>
      <c r="AY6" s="115">
        <f t="shared" si="9"/>
        <v>3</v>
      </c>
      <c r="AZ6" s="116"/>
      <c r="BA6" s="117">
        <f t="shared" si="10"/>
        <v>18</v>
      </c>
    </row>
    <row r="7" spans="1:53" ht="15.75" x14ac:dyDescent="0.25">
      <c r="A7" s="118" t="s">
        <v>29</v>
      </c>
      <c r="B7" s="119">
        <v>6</v>
      </c>
      <c r="C7" s="107">
        <f>(P44)</f>
        <v>14</v>
      </c>
      <c r="D7" s="107">
        <f>(N44)</f>
        <v>2</v>
      </c>
      <c r="E7" s="120" t="str">
        <f t="shared" si="11"/>
        <v>g</v>
      </c>
      <c r="F7" s="119">
        <v>5</v>
      </c>
      <c r="G7" s="107">
        <f>(P39)</f>
        <v>6</v>
      </c>
      <c r="H7" s="107">
        <f>(N39)</f>
        <v>10</v>
      </c>
      <c r="I7" s="120" t="str">
        <f t="shared" si="12"/>
        <v>v</v>
      </c>
      <c r="J7" s="119">
        <v>4</v>
      </c>
      <c r="K7" s="107">
        <f>(P34)</f>
        <v>3</v>
      </c>
      <c r="L7" s="107">
        <f>(N34)</f>
        <v>13</v>
      </c>
      <c r="M7" s="120" t="str">
        <f t="shared" si="13"/>
        <v>v</v>
      </c>
      <c r="N7" s="119">
        <v>3</v>
      </c>
      <c r="O7" s="107">
        <f>(P29)</f>
        <v>10</v>
      </c>
      <c r="P7" s="107">
        <f>(N29)</f>
        <v>6</v>
      </c>
      <c r="Q7" s="120" t="str">
        <f t="shared" ref="Q7:Q12" si="14">IF(O7=".","-",IF(O7&gt;P7,"g",IF(O7=P7,"d","v")))</f>
        <v>g</v>
      </c>
      <c r="R7" s="121"/>
      <c r="S7" s="122"/>
      <c r="T7" s="122"/>
      <c r="U7" s="122"/>
      <c r="V7" s="119">
        <v>1</v>
      </c>
      <c r="W7" s="107">
        <f>(N18)</f>
        <v>8</v>
      </c>
      <c r="X7" s="107">
        <f>(P18)</f>
        <v>8</v>
      </c>
      <c r="Y7" s="123" t="str">
        <f>IF(W7=".","-",IF(W7&gt;X7,"g",IF(W7=X7,"d","v")))</f>
        <v>d</v>
      </c>
      <c r="Z7" s="119">
        <v>9</v>
      </c>
      <c r="AA7" s="107">
        <f>(N65)</f>
        <v>10</v>
      </c>
      <c r="AB7" s="107">
        <f>(P65)</f>
        <v>6</v>
      </c>
      <c r="AC7" s="123" t="str">
        <f t="shared" si="0"/>
        <v>g</v>
      </c>
      <c r="AD7" s="119">
        <v>8</v>
      </c>
      <c r="AE7" s="107">
        <f>(N59)</f>
        <v>5</v>
      </c>
      <c r="AF7" s="107">
        <f>(P59)</f>
        <v>11</v>
      </c>
      <c r="AG7" s="123" t="str">
        <f t="shared" si="1"/>
        <v>v</v>
      </c>
      <c r="AH7" s="119">
        <v>7</v>
      </c>
      <c r="AI7" s="107">
        <f>(N52)</f>
        <v>11</v>
      </c>
      <c r="AJ7" s="107">
        <f>(P52)</f>
        <v>5</v>
      </c>
      <c r="AK7" s="123" t="str">
        <f t="shared" si="2"/>
        <v>g</v>
      </c>
      <c r="AL7" s="119">
        <v>2</v>
      </c>
      <c r="AM7" s="107">
        <f>(N24)</f>
        <v>8</v>
      </c>
      <c r="AN7" s="107">
        <f>(P24)</f>
        <v>8</v>
      </c>
      <c r="AO7" s="123" t="str">
        <f t="shared" si="3"/>
        <v>d</v>
      </c>
      <c r="AP7" s="124"/>
      <c r="AQ7" s="111">
        <f t="shared" si="4"/>
        <v>9</v>
      </c>
      <c r="AR7" s="112">
        <f t="shared" si="5"/>
        <v>4</v>
      </c>
      <c r="AS7" s="112">
        <f t="shared" si="6"/>
        <v>2</v>
      </c>
      <c r="AT7" s="112">
        <f t="shared" si="7"/>
        <v>3</v>
      </c>
      <c r="AU7" s="113">
        <f>SUM(IF(O7&lt;&gt;".",O7)+IF(C7&lt;&gt;".",C7)+IF(W7&lt;&gt;".",W7)+IF(AA7&lt;&gt;".",AA7)+IF(AE7&lt;&gt;".",AE7)+IF(AI7&lt;&gt;".",AI7)+IF(AM7&lt;&gt;".",AM7)+IF(G7&lt;&gt;".",G7)+IF(K7&lt;&gt;".",K7))</f>
        <v>75</v>
      </c>
      <c r="AV7" s="113">
        <f>SUM(IF(P7&lt;&gt;".",P7)+IF(D7&lt;&gt;".",D7)+IF(X7&lt;&gt;".",X7)+IF(AB7&lt;&gt;".",AB7)+IF(AF7&lt;&gt;".",AF7)+IF(AJ7&lt;&gt;".",AJ7)+IF(AN7&lt;&gt;".",AN7)+IF(H7&lt;&gt;".",H7)+IF(L7&lt;&gt;".",L7))</f>
        <v>69</v>
      </c>
      <c r="AW7" s="125">
        <f t="shared" si="8"/>
        <v>14</v>
      </c>
      <c r="AX7" s="10"/>
      <c r="AY7" s="115">
        <f t="shared" si="9"/>
        <v>4</v>
      </c>
      <c r="AZ7" s="116"/>
      <c r="BA7" s="117">
        <f t="shared" si="10"/>
        <v>6</v>
      </c>
    </row>
    <row r="8" spans="1:53" ht="15.75" x14ac:dyDescent="0.25">
      <c r="A8" s="118" t="s">
        <v>8</v>
      </c>
      <c r="B8" s="119">
        <v>5</v>
      </c>
      <c r="C8" s="107">
        <f>(P38)</f>
        <v>7</v>
      </c>
      <c r="D8" s="107">
        <f>(N38)</f>
        <v>9</v>
      </c>
      <c r="E8" s="120" t="str">
        <f t="shared" si="11"/>
        <v>v</v>
      </c>
      <c r="F8" s="119">
        <v>4</v>
      </c>
      <c r="G8" s="107">
        <f>(N33)</f>
        <v>3</v>
      </c>
      <c r="H8" s="107">
        <f>(P33)</f>
        <v>13</v>
      </c>
      <c r="I8" s="120" t="str">
        <f t="shared" si="12"/>
        <v>v</v>
      </c>
      <c r="J8" s="119">
        <v>3</v>
      </c>
      <c r="K8" s="107">
        <f>(P28)</f>
        <v>5</v>
      </c>
      <c r="L8" s="107">
        <f>(N28)</f>
        <v>11</v>
      </c>
      <c r="M8" s="120" t="str">
        <f t="shared" si="13"/>
        <v>v</v>
      </c>
      <c r="N8" s="119">
        <v>2</v>
      </c>
      <c r="O8" s="107">
        <f>(P23)</f>
        <v>5</v>
      </c>
      <c r="P8" s="107">
        <f>(N23)</f>
        <v>11</v>
      </c>
      <c r="Q8" s="120" t="str">
        <f t="shared" si="14"/>
        <v>v</v>
      </c>
      <c r="R8" s="119">
        <v>1</v>
      </c>
      <c r="S8" s="107">
        <f>(P18)</f>
        <v>8</v>
      </c>
      <c r="T8" s="107">
        <f>(N18)</f>
        <v>8</v>
      </c>
      <c r="U8" s="120" t="str">
        <f>IF(S8=".","-",IF(S8&gt;T8,"g",IF(S8=T8,"d","v")))</f>
        <v>d</v>
      </c>
      <c r="V8" s="121"/>
      <c r="W8" s="122"/>
      <c r="X8" s="122"/>
      <c r="Y8" s="122"/>
      <c r="Z8" s="119">
        <v>8</v>
      </c>
      <c r="AA8" s="107">
        <f>(N60)</f>
        <v>6</v>
      </c>
      <c r="AB8" s="107">
        <f>(P60)</f>
        <v>10</v>
      </c>
      <c r="AC8" s="123" t="str">
        <f t="shared" si="0"/>
        <v>v</v>
      </c>
      <c r="AD8" s="119">
        <v>7</v>
      </c>
      <c r="AE8" s="107">
        <f>(N53)</f>
        <v>6</v>
      </c>
      <c r="AF8" s="107">
        <f>(P53)</f>
        <v>10</v>
      </c>
      <c r="AG8" s="123" t="str">
        <f t="shared" si="1"/>
        <v>v</v>
      </c>
      <c r="AH8" s="119">
        <v>6</v>
      </c>
      <c r="AI8" s="107">
        <f>(N47)</f>
        <v>4</v>
      </c>
      <c r="AJ8" s="107">
        <f>(P47)</f>
        <v>12</v>
      </c>
      <c r="AK8" s="123" t="str">
        <f t="shared" si="2"/>
        <v>v</v>
      </c>
      <c r="AL8" s="119">
        <v>9</v>
      </c>
      <c r="AM8" s="107">
        <f>(N66)</f>
        <v>6</v>
      </c>
      <c r="AN8" s="107">
        <f>(P66)</f>
        <v>10</v>
      </c>
      <c r="AO8" s="123" t="str">
        <f t="shared" si="3"/>
        <v>v</v>
      </c>
      <c r="AP8" s="124"/>
      <c r="AQ8" s="111">
        <f t="shared" si="4"/>
        <v>9</v>
      </c>
      <c r="AR8" s="112">
        <f t="shared" si="5"/>
        <v>0</v>
      </c>
      <c r="AS8" s="112">
        <f t="shared" si="6"/>
        <v>1</v>
      </c>
      <c r="AT8" s="112">
        <f t="shared" si="7"/>
        <v>8</v>
      </c>
      <c r="AU8" s="113">
        <f>SUM(IF(O8&lt;&gt;".",O8)+IF(S8&lt;&gt;".",S8)+IF(C8&lt;&gt;".",C8)+IF(AA8&lt;&gt;".",AA8)+IF(AE8&lt;&gt;".",AE8)+IF(AI8&lt;&gt;".",AI8)+IF(AM8&lt;&gt;".",AM8)+IF(G8&lt;&gt;".",G8)+IF(K8&lt;&gt;".",K8))</f>
        <v>50</v>
      </c>
      <c r="AV8" s="113">
        <f>SUM(IF(P8&lt;&gt;".",P8)+IF(T8&lt;&gt;".",T8)+IF(D8&lt;&gt;".",D8)+IF(AB8&lt;&gt;".",AB8)+IF(AF8&lt;&gt;".",AF8)+IF(AJ8&lt;&gt;".",AJ8)+IF(AN8&lt;&gt;".",AN8)+IF(H8&lt;&gt;".",H8)+IF(L8&lt;&gt;".",L8))</f>
        <v>94</v>
      </c>
      <c r="AW8" s="125">
        <f t="shared" si="8"/>
        <v>1</v>
      </c>
      <c r="AX8" s="10"/>
      <c r="AY8" s="115">
        <f t="shared" si="9"/>
        <v>10</v>
      </c>
      <c r="AZ8" s="116"/>
      <c r="BA8" s="117">
        <f t="shared" si="10"/>
        <v>-44</v>
      </c>
    </row>
    <row r="9" spans="1:53" ht="15.75" x14ac:dyDescent="0.25">
      <c r="A9" s="118" t="s">
        <v>165</v>
      </c>
      <c r="B9" s="119">
        <v>4</v>
      </c>
      <c r="C9" s="107">
        <f>(P32)</f>
        <v>7</v>
      </c>
      <c r="D9" s="107">
        <f>(N32)</f>
        <v>9</v>
      </c>
      <c r="E9" s="120" t="str">
        <f t="shared" si="11"/>
        <v>v</v>
      </c>
      <c r="F9" s="119">
        <v>3</v>
      </c>
      <c r="G9" s="107">
        <f>(P27)</f>
        <v>7</v>
      </c>
      <c r="H9" s="107">
        <f>(N27)</f>
        <v>9</v>
      </c>
      <c r="I9" s="120" t="str">
        <f t="shared" si="12"/>
        <v>v</v>
      </c>
      <c r="J9" s="119">
        <v>2</v>
      </c>
      <c r="K9" s="107">
        <f>(P22)</f>
        <v>2</v>
      </c>
      <c r="L9" s="107">
        <f>(N22)</f>
        <v>14</v>
      </c>
      <c r="M9" s="120" t="str">
        <f t="shared" si="13"/>
        <v>v</v>
      </c>
      <c r="N9" s="119">
        <v>1</v>
      </c>
      <c r="O9" s="107">
        <f>(P17)</f>
        <v>7</v>
      </c>
      <c r="P9" s="107">
        <f>(N17)</f>
        <v>9</v>
      </c>
      <c r="Q9" s="120" t="str">
        <f t="shared" si="14"/>
        <v>v</v>
      </c>
      <c r="R9" s="119">
        <v>9</v>
      </c>
      <c r="S9" s="107">
        <f>(P65)</f>
        <v>6</v>
      </c>
      <c r="T9" s="107">
        <f>(N65)</f>
        <v>10</v>
      </c>
      <c r="U9" s="120" t="str">
        <f>IF(S9=".","-",IF(S9&gt;T9,"g",IF(S9=T9,"d","v")))</f>
        <v>v</v>
      </c>
      <c r="V9" s="119">
        <v>8</v>
      </c>
      <c r="W9" s="107">
        <f>(P60)</f>
        <v>10</v>
      </c>
      <c r="X9" s="107">
        <f>(N60)</f>
        <v>6</v>
      </c>
      <c r="Y9" s="120" t="str">
        <f>IF(W9=".","-",IF(W9&gt;X9,"g",IF(W9=X9,"d","v")))</f>
        <v>g</v>
      </c>
      <c r="Z9" s="121"/>
      <c r="AA9" s="122"/>
      <c r="AB9" s="122"/>
      <c r="AC9" s="122"/>
      <c r="AD9" s="119">
        <v>6</v>
      </c>
      <c r="AE9" s="107">
        <f>(N48)</f>
        <v>11</v>
      </c>
      <c r="AF9" s="107">
        <f>(P48)</f>
        <v>5</v>
      </c>
      <c r="AG9" s="123" t="str">
        <f t="shared" si="1"/>
        <v>g</v>
      </c>
      <c r="AH9" s="119">
        <v>5</v>
      </c>
      <c r="AI9" s="107">
        <f>(N41)</f>
        <v>14</v>
      </c>
      <c r="AJ9" s="107">
        <f>(P41)</f>
        <v>2</v>
      </c>
      <c r="AK9" s="123" t="str">
        <f t="shared" si="2"/>
        <v>g</v>
      </c>
      <c r="AL9" s="119">
        <v>7</v>
      </c>
      <c r="AM9" s="107">
        <f>(N54)</f>
        <v>11</v>
      </c>
      <c r="AN9" s="107">
        <f>(P54)</f>
        <v>5</v>
      </c>
      <c r="AO9" s="123" t="str">
        <f t="shared" si="3"/>
        <v>g</v>
      </c>
      <c r="AP9" s="124"/>
      <c r="AQ9" s="111">
        <f t="shared" si="4"/>
        <v>9</v>
      </c>
      <c r="AR9" s="112">
        <f t="shared" si="5"/>
        <v>4</v>
      </c>
      <c r="AS9" s="112">
        <f t="shared" si="6"/>
        <v>0</v>
      </c>
      <c r="AT9" s="112">
        <f t="shared" si="7"/>
        <v>5</v>
      </c>
      <c r="AU9" s="113">
        <f>SUM(IF(O9&lt;&gt;".",O9)+IF(S9&lt;&gt;".",S9)+IF(W9&lt;&gt;".",W9)+IF(C9&lt;&gt;".",C9)+IF(AE9&lt;&gt;".",AE9)+IF(AI9&lt;&gt;".",AI9)+IF(AM9&lt;&gt;".",AM9)+IF(G9&lt;&gt;".",G9)+IF(K9&lt;&gt;".",K9))</f>
        <v>75</v>
      </c>
      <c r="AV9" s="113">
        <f>SUM(IF(P9&lt;&gt;".",P9)+IF(T9&lt;&gt;".",T9)+IF(X9&lt;&gt;".",X9)+IF(D9&lt;&gt;".",D9)+IF(AF9&lt;&gt;".",AF9)+IF(AJ9&lt;&gt;".",AJ9)+IF(AN9&lt;&gt;".",AN9)+IF(H9&lt;&gt;".",H9)+IF(L9&lt;&gt;".",L9))</f>
        <v>69</v>
      </c>
      <c r="AW9" s="125">
        <f t="shared" si="8"/>
        <v>12</v>
      </c>
      <c r="AX9" s="10"/>
      <c r="AY9" s="115">
        <f t="shared" si="9"/>
        <v>6</v>
      </c>
      <c r="AZ9" s="116"/>
      <c r="BA9" s="117">
        <f t="shared" si="10"/>
        <v>6</v>
      </c>
    </row>
    <row r="10" spans="1:53" s="8" customFormat="1" ht="15.75" x14ac:dyDescent="0.25">
      <c r="A10" s="126" t="s">
        <v>166</v>
      </c>
      <c r="B10" s="119">
        <v>3</v>
      </c>
      <c r="C10" s="107">
        <f>(P26)</f>
        <v>5</v>
      </c>
      <c r="D10" s="107">
        <f>(N26)</f>
        <v>11</v>
      </c>
      <c r="E10" s="123" t="str">
        <f t="shared" si="11"/>
        <v>v</v>
      </c>
      <c r="F10" s="119">
        <v>2</v>
      </c>
      <c r="G10" s="107">
        <f>(P21)</f>
        <v>5</v>
      </c>
      <c r="H10" s="107">
        <f>(N21)</f>
        <v>11</v>
      </c>
      <c r="I10" s="123" t="str">
        <f t="shared" si="12"/>
        <v>v</v>
      </c>
      <c r="J10" s="119">
        <v>1</v>
      </c>
      <c r="K10" s="107">
        <f>(P16)</f>
        <v>6</v>
      </c>
      <c r="L10" s="107">
        <f>(N16)</f>
        <v>10</v>
      </c>
      <c r="M10" s="123" t="str">
        <f t="shared" si="13"/>
        <v>v</v>
      </c>
      <c r="N10" s="119">
        <v>9</v>
      </c>
      <c r="O10" s="107">
        <f>(P64)</f>
        <v>5</v>
      </c>
      <c r="P10" s="107">
        <f>(N64)</f>
        <v>11</v>
      </c>
      <c r="Q10" s="123" t="str">
        <f t="shared" si="14"/>
        <v>v</v>
      </c>
      <c r="R10" s="119">
        <v>8</v>
      </c>
      <c r="S10" s="107">
        <f>(P59)</f>
        <v>11</v>
      </c>
      <c r="T10" s="107">
        <f>(N59)</f>
        <v>5</v>
      </c>
      <c r="U10" s="123" t="str">
        <f>IF(S10=".","-",IF(S10&gt;T10,"g",IF(S10=T10,"d","v")))</f>
        <v>g</v>
      </c>
      <c r="V10" s="119">
        <v>7</v>
      </c>
      <c r="W10" s="107">
        <f>(P53)</f>
        <v>10</v>
      </c>
      <c r="X10" s="107">
        <f>(N53)</f>
        <v>6</v>
      </c>
      <c r="Y10" s="123" t="str">
        <f>IF(W10=".","-",IF(W10&gt;X10,"g",IF(W10=X10,"d","v")))</f>
        <v>g</v>
      </c>
      <c r="Z10" s="119">
        <v>6</v>
      </c>
      <c r="AA10" s="107">
        <f>(P48)</f>
        <v>5</v>
      </c>
      <c r="AB10" s="107">
        <f>(N48)</f>
        <v>11</v>
      </c>
      <c r="AC10" s="123" t="str">
        <f>IF(AA10=".","-",IF(AA10&gt;AB10,"g",IF(AA10=AB10,"d","v")))</f>
        <v>v</v>
      </c>
      <c r="AD10" s="121"/>
      <c r="AE10" s="122"/>
      <c r="AF10" s="122"/>
      <c r="AG10" s="122"/>
      <c r="AH10" s="119">
        <v>4</v>
      </c>
      <c r="AI10" s="107">
        <f>(N36)</f>
        <v>7</v>
      </c>
      <c r="AJ10" s="107">
        <f>(P36)</f>
        <v>9</v>
      </c>
      <c r="AK10" s="123" t="str">
        <f t="shared" si="2"/>
        <v>v</v>
      </c>
      <c r="AL10" s="119">
        <v>5</v>
      </c>
      <c r="AM10" s="107">
        <f>(N42)</f>
        <v>10</v>
      </c>
      <c r="AN10" s="107">
        <f>(P42)</f>
        <v>6</v>
      </c>
      <c r="AO10" s="127" t="str">
        <f t="shared" si="3"/>
        <v>g</v>
      </c>
      <c r="AP10" s="128"/>
      <c r="AQ10" s="111">
        <f t="shared" si="4"/>
        <v>9</v>
      </c>
      <c r="AR10" s="112">
        <f t="shared" si="5"/>
        <v>3</v>
      </c>
      <c r="AS10" s="112">
        <f t="shared" si="6"/>
        <v>0</v>
      </c>
      <c r="AT10" s="112">
        <f t="shared" si="7"/>
        <v>6</v>
      </c>
      <c r="AU10" s="113">
        <f>SUM(IF(O10&lt;&gt;".",O10)+IF(S10&lt;&gt;".",S10)+IF(W10&lt;&gt;".",W10)+IF(AA10&lt;&gt;".",AA10)+IF(C10&lt;&gt;".",C10)+IF(AI10&lt;&gt;".",AI10)+IF(AM10&lt;&gt;".",AM10)+IF(G10&lt;&gt;".",G10)+IF(K10&lt;&gt;".",K10))</f>
        <v>64</v>
      </c>
      <c r="AV10" s="113">
        <f>SUM(IF(P10&lt;&gt;".",P10)+IF(T10&lt;&gt;".",T10)+IF(X10&lt;&gt;".",X10)+IF(AB10&lt;&gt;".",AB10)+IF(D10&lt;&gt;".",D10)+IF(AJ10&lt;&gt;".",AJ10)+IF(AN10&lt;&gt;".",AN10)+IF(H10&lt;&gt;".",H10)+IF(L10&lt;&gt;".",L10))</f>
        <v>80</v>
      </c>
      <c r="AW10" s="129">
        <f t="shared" si="8"/>
        <v>9</v>
      </c>
      <c r="AX10" s="10"/>
      <c r="AY10" s="115">
        <v>8</v>
      </c>
      <c r="AZ10" s="116"/>
      <c r="BA10" s="117">
        <f t="shared" si="10"/>
        <v>-16</v>
      </c>
    </row>
    <row r="11" spans="1:53" ht="15.75" x14ac:dyDescent="0.25">
      <c r="A11" s="103" t="s">
        <v>167</v>
      </c>
      <c r="B11" s="130">
        <v>2</v>
      </c>
      <c r="C11" s="131">
        <f>(P20)</f>
        <v>10</v>
      </c>
      <c r="D11" s="131">
        <f>(N20)</f>
        <v>6</v>
      </c>
      <c r="E11" s="120" t="str">
        <f t="shared" si="11"/>
        <v>g</v>
      </c>
      <c r="F11" s="130">
        <v>1</v>
      </c>
      <c r="G11" s="131">
        <f>(P15)</f>
        <v>5</v>
      </c>
      <c r="H11" s="131">
        <f>(N15)</f>
        <v>11</v>
      </c>
      <c r="I11" s="120" t="str">
        <f t="shared" si="12"/>
        <v>v</v>
      </c>
      <c r="J11" s="130">
        <v>9</v>
      </c>
      <c r="K11" s="131">
        <f>(P63)</f>
        <v>6</v>
      </c>
      <c r="L11" s="131">
        <f>(N63)</f>
        <v>10</v>
      </c>
      <c r="M11" s="120" t="str">
        <f t="shared" si="13"/>
        <v>v</v>
      </c>
      <c r="N11" s="130">
        <v>8</v>
      </c>
      <c r="O11" s="131">
        <f>(P58)</f>
        <v>5</v>
      </c>
      <c r="P11" s="131">
        <f>(N58)</f>
        <v>11</v>
      </c>
      <c r="Q11" s="120" t="str">
        <f t="shared" si="14"/>
        <v>v</v>
      </c>
      <c r="R11" s="130">
        <v>7</v>
      </c>
      <c r="S11" s="131">
        <f>(P52)</f>
        <v>5</v>
      </c>
      <c r="T11" s="131">
        <f>(N52)</f>
        <v>11</v>
      </c>
      <c r="U11" s="120" t="str">
        <f>IF(S11=".","-",IF(S11&gt;T11,"g",IF(S11=T11,"d","v")))</f>
        <v>v</v>
      </c>
      <c r="V11" s="130">
        <v>6</v>
      </c>
      <c r="W11" s="131">
        <f>(P47)</f>
        <v>12</v>
      </c>
      <c r="X11" s="131">
        <f>(N47)</f>
        <v>4</v>
      </c>
      <c r="Y11" s="120" t="str">
        <f>IF(W11=".","-",IF(W11&gt;X11,"g",IF(W11=X11,"d","v")))</f>
        <v>g</v>
      </c>
      <c r="Z11" s="130">
        <v>5</v>
      </c>
      <c r="AA11" s="131">
        <f>(P41)</f>
        <v>2</v>
      </c>
      <c r="AB11" s="131">
        <f>(N41)</f>
        <v>14</v>
      </c>
      <c r="AC11" s="120" t="str">
        <f>IF(AA11=".","-",IF(AA11&gt;AB11,"g",IF(AA11=AB11,"d","v")))</f>
        <v>v</v>
      </c>
      <c r="AD11" s="130">
        <v>4</v>
      </c>
      <c r="AE11" s="131">
        <f>(P36)</f>
        <v>9</v>
      </c>
      <c r="AF11" s="131">
        <f>(N36)</f>
        <v>7</v>
      </c>
      <c r="AG11" s="120" t="str">
        <f>IF(AE11=".","-",IF(AE11&gt;AF11,"g",IF(AE11=AF11,"d","v")))</f>
        <v>g</v>
      </c>
      <c r="AH11" s="132"/>
      <c r="AI11" s="133"/>
      <c r="AJ11" s="133"/>
      <c r="AK11" s="133"/>
      <c r="AL11" s="130">
        <v>3</v>
      </c>
      <c r="AM11" s="131">
        <f>(N30)</f>
        <v>5</v>
      </c>
      <c r="AN11" s="131">
        <f>(P30)</f>
        <v>11</v>
      </c>
      <c r="AO11" s="120" t="str">
        <f t="shared" si="3"/>
        <v>v</v>
      </c>
      <c r="AP11" s="110"/>
      <c r="AQ11" s="111">
        <f t="shared" si="4"/>
        <v>9</v>
      </c>
      <c r="AR11" s="112">
        <f t="shared" si="5"/>
        <v>3</v>
      </c>
      <c r="AS11" s="112">
        <f t="shared" si="6"/>
        <v>0</v>
      </c>
      <c r="AT11" s="112">
        <f t="shared" si="7"/>
        <v>6</v>
      </c>
      <c r="AU11" s="113">
        <f>SUM(IF(O11&lt;&gt;".",O11)+IF(S11&lt;&gt;".",S11)+IF(W11&lt;&gt;".",W11)+IF(AA11&lt;&gt;".",AA11)+IF(AE11&lt;&gt;".",AE11)+IF(C11&lt;&gt;".",C11)+IF(AM11&lt;&gt;".",AM11)+IF(G11&lt;&gt;".",G11)+IF(K11&lt;&gt;".",K11))</f>
        <v>59</v>
      </c>
      <c r="AV11" s="113">
        <f>SUM(IF(P11&lt;&gt;".",P11)+IF(T11&lt;&gt;".",T11)+IF(X11&lt;&gt;".",X11)+IF(AB11&lt;&gt;".",AB11)+IF(AF11&lt;&gt;".",AF11)+IF(D11&lt;&gt;".",D11)+IF(AN11&lt;&gt;".",AN11)+IF(H11&lt;&gt;".",H11)+IF(L11&lt;&gt;".",L11))</f>
        <v>85</v>
      </c>
      <c r="AW11" s="114">
        <f t="shared" si="8"/>
        <v>9</v>
      </c>
      <c r="AX11" s="10"/>
      <c r="AY11" s="115">
        <f t="shared" si="9"/>
        <v>7</v>
      </c>
      <c r="AZ11" s="116"/>
      <c r="BA11" s="117">
        <f t="shared" si="10"/>
        <v>-26</v>
      </c>
    </row>
    <row r="12" spans="1:53" s="8" customFormat="1" ht="16.5" thickBot="1" x14ac:dyDescent="0.3">
      <c r="A12" s="134" t="s">
        <v>30</v>
      </c>
      <c r="B12" s="135">
        <v>1</v>
      </c>
      <c r="C12" s="136">
        <f>(P14)</f>
        <v>8</v>
      </c>
      <c r="D12" s="136">
        <f>(N14)</f>
        <v>8</v>
      </c>
      <c r="E12" s="137" t="str">
        <f t="shared" si="11"/>
        <v>d</v>
      </c>
      <c r="F12" s="135">
        <v>8</v>
      </c>
      <c r="G12" s="136">
        <f>(P57)</f>
        <v>5</v>
      </c>
      <c r="H12" s="136">
        <f>(N57)</f>
        <v>11</v>
      </c>
      <c r="I12" s="137" t="str">
        <f t="shared" si="12"/>
        <v>v</v>
      </c>
      <c r="J12" s="135">
        <v>6</v>
      </c>
      <c r="K12" s="136">
        <f>(P46)</f>
        <v>5</v>
      </c>
      <c r="L12" s="136">
        <f>(N46)</f>
        <v>11</v>
      </c>
      <c r="M12" s="137" t="str">
        <f t="shared" si="13"/>
        <v>v</v>
      </c>
      <c r="N12" s="135">
        <v>4</v>
      </c>
      <c r="O12" s="136">
        <f>(P35)</f>
        <v>5</v>
      </c>
      <c r="P12" s="136">
        <f>(N35)</f>
        <v>11</v>
      </c>
      <c r="Q12" s="137" t="str">
        <f t="shared" si="14"/>
        <v>v</v>
      </c>
      <c r="R12" s="135">
        <v>2</v>
      </c>
      <c r="S12" s="136">
        <f>(P24)</f>
        <v>8</v>
      </c>
      <c r="T12" s="136">
        <f>(N24)</f>
        <v>8</v>
      </c>
      <c r="U12" s="137" t="str">
        <f>IF(S12=".","-",IF(S12&gt;T12,"g",IF(S12=T12,"d","v")))</f>
        <v>d</v>
      </c>
      <c r="V12" s="135">
        <v>9</v>
      </c>
      <c r="W12" s="136">
        <f>(P66)</f>
        <v>10</v>
      </c>
      <c r="X12" s="136">
        <f>(N66)</f>
        <v>6</v>
      </c>
      <c r="Y12" s="137" t="str">
        <f>IF(W12=".","-",IF(W12&gt;X12,"g",IF(W12=X12,"d","v")))</f>
        <v>g</v>
      </c>
      <c r="Z12" s="135">
        <v>7</v>
      </c>
      <c r="AA12" s="136">
        <f>(P54)</f>
        <v>5</v>
      </c>
      <c r="AB12" s="136">
        <f>(N54)</f>
        <v>11</v>
      </c>
      <c r="AC12" s="137" t="str">
        <f>IF(AA12=".","-",IF(AA12&gt;AB12,"g",IF(AA12=AB12,"d","v")))</f>
        <v>v</v>
      </c>
      <c r="AD12" s="135">
        <v>5</v>
      </c>
      <c r="AE12" s="136">
        <f>(P42)</f>
        <v>6</v>
      </c>
      <c r="AF12" s="136">
        <f>(N42)</f>
        <v>10</v>
      </c>
      <c r="AG12" s="137" t="str">
        <f>IF(AE12=".","-",IF(AE12&gt;AF12,"g",IF(AE12=AF12,"d","v")))</f>
        <v>v</v>
      </c>
      <c r="AH12" s="135">
        <v>3</v>
      </c>
      <c r="AI12" s="136">
        <f>(P30)</f>
        <v>11</v>
      </c>
      <c r="AJ12" s="136">
        <f>(N30)</f>
        <v>5</v>
      </c>
      <c r="AK12" s="137" t="str">
        <f>IF(AI12=".","-",IF(AI12&gt;AJ12,"g",IF(AI12=AJ12,"d","v")))</f>
        <v>g</v>
      </c>
      <c r="AL12" s="138"/>
      <c r="AM12" s="139"/>
      <c r="AN12" s="139"/>
      <c r="AO12" s="140"/>
      <c r="AP12" s="128"/>
      <c r="AQ12" s="141">
        <f t="shared" si="4"/>
        <v>9</v>
      </c>
      <c r="AR12" s="142">
        <f t="shared" si="5"/>
        <v>2</v>
      </c>
      <c r="AS12" s="142">
        <f t="shared" si="6"/>
        <v>2</v>
      </c>
      <c r="AT12" s="142">
        <f t="shared" si="7"/>
        <v>5</v>
      </c>
      <c r="AU12" s="143">
        <f>SUM(IF(O12&lt;&gt;".",O12)+IF(S12&lt;&gt;".",S12)+IF(W12&lt;&gt;".",W12)+IF(AA12&lt;&gt;".",AA12)+IF(AE12&lt;&gt;".",AE12)+IF(AI12&lt;&gt;".",AI12)+IF(C12&lt;&gt;".",C12)+IF(G12&lt;&gt;".",G12)+IF(K12&lt;&gt;".",K12))</f>
        <v>63</v>
      </c>
      <c r="AV12" s="143">
        <f>SUM(IF(P12&lt;&gt;".",P12)+IF(T12&lt;&gt;".",T12)+IF(X12&lt;&gt;".",X12)+IF(AB12&lt;&gt;".",AB12)+IF(AF12&lt;&gt;".",AF12)+IF(AJ12&lt;&gt;".",AJ12)+IF(D12&lt;&gt;".",D12)+IF(H12&lt;&gt;".",H12)+IF(L12&lt;&gt;".",L12))</f>
        <v>81</v>
      </c>
      <c r="AW12" s="144">
        <f t="shared" si="8"/>
        <v>8</v>
      </c>
      <c r="AX12" s="145"/>
      <c r="AY12" s="146">
        <f t="shared" si="9"/>
        <v>9</v>
      </c>
      <c r="AZ12" s="116"/>
      <c r="BA12" s="117">
        <f t="shared" si="10"/>
        <v>-18</v>
      </c>
    </row>
    <row r="13" spans="1:53" s="8" customFormat="1" ht="3.75" customHeight="1" thickTop="1" x14ac:dyDescent="0.25">
      <c r="B13" s="147"/>
      <c r="C13" s="148"/>
      <c r="D13" s="148"/>
      <c r="E13" s="149"/>
      <c r="F13" s="147"/>
      <c r="G13" s="148"/>
      <c r="H13" s="148"/>
      <c r="I13" s="149"/>
      <c r="J13" s="147"/>
      <c r="K13" s="148"/>
      <c r="L13" s="148"/>
      <c r="M13" s="149"/>
      <c r="N13" s="147"/>
      <c r="O13" s="148"/>
      <c r="P13" s="148"/>
      <c r="Q13" s="149"/>
      <c r="R13" s="147"/>
      <c r="S13" s="148"/>
      <c r="T13" s="148"/>
      <c r="U13" s="149"/>
      <c r="V13" s="147"/>
      <c r="W13" s="148"/>
      <c r="X13" s="148"/>
      <c r="Y13" s="149"/>
      <c r="Z13" s="147"/>
      <c r="AA13" s="148"/>
      <c r="AB13" s="148"/>
      <c r="AC13" s="149"/>
      <c r="AH13" s="147"/>
      <c r="AI13" s="148"/>
      <c r="AJ13" s="148"/>
      <c r="AK13" s="149"/>
      <c r="AQ13" s="150"/>
      <c r="AR13" s="151"/>
      <c r="AS13" s="151"/>
      <c r="AT13" s="151"/>
      <c r="AU13" s="152"/>
      <c r="AV13" s="152"/>
      <c r="AW13" s="153"/>
    </row>
    <row r="14" spans="1:53" s="8" customFormat="1" ht="26.25" x14ac:dyDescent="0.3">
      <c r="A14" s="154">
        <v>1</v>
      </c>
      <c r="B14" s="155"/>
      <c r="D14" s="156"/>
      <c r="K14" s="157"/>
      <c r="L14" s="158" t="str">
        <f>($A$3)</f>
        <v>Józsefváros III</v>
      </c>
      <c r="M14" s="157"/>
      <c r="N14" s="159">
        <v>8</v>
      </c>
      <c r="O14" s="160" t="s">
        <v>3</v>
      </c>
      <c r="P14" s="159">
        <v>8</v>
      </c>
      <c r="R14" s="8" t="str">
        <f>($A$12)</f>
        <v>Újkori Táltosok II</v>
      </c>
      <c r="W14" s="157"/>
      <c r="Y14" s="156"/>
      <c r="AY14" s="161"/>
    </row>
    <row r="15" spans="1:53" ht="20.25" x14ac:dyDescent="0.3">
      <c r="A15" s="162"/>
      <c r="B15" s="163"/>
      <c r="E15" s="8"/>
      <c r="F15" s="8"/>
      <c r="G15" s="8"/>
      <c r="H15" s="8"/>
      <c r="I15" s="8"/>
      <c r="J15" s="8"/>
      <c r="L15" s="158" t="str">
        <f>($A$4)</f>
        <v>Rózsadomb</v>
      </c>
      <c r="N15" s="159">
        <v>11</v>
      </c>
      <c r="O15" s="160" t="s">
        <v>3</v>
      </c>
      <c r="P15" s="159">
        <v>5</v>
      </c>
      <c r="R15" s="8" t="str">
        <f>($A$11)</f>
        <v>ESE III</v>
      </c>
      <c r="S15" s="8"/>
      <c r="V15" s="8"/>
      <c r="Z15" s="8"/>
      <c r="AA15" s="164"/>
      <c r="AI15" s="164"/>
      <c r="AJ15" s="160"/>
      <c r="AK15" s="164"/>
      <c r="AM15" s="8"/>
      <c r="AN15" s="8"/>
      <c r="AO15" s="8"/>
      <c r="AP15" s="8"/>
      <c r="AQ15" s="8"/>
      <c r="AR15" s="8"/>
      <c r="AT15" s="8"/>
      <c r="AU15" s="8"/>
      <c r="AV15" s="8"/>
      <c r="AW15" s="8"/>
      <c r="AY15" s="161"/>
    </row>
    <row r="16" spans="1:53" ht="20.25" x14ac:dyDescent="0.3">
      <c r="A16" s="162"/>
      <c r="B16" s="163"/>
      <c r="D16" s="156"/>
      <c r="E16" s="8"/>
      <c r="F16" s="8"/>
      <c r="G16" s="8"/>
      <c r="H16" s="8"/>
      <c r="I16" s="8"/>
      <c r="J16" s="8"/>
      <c r="L16" s="158" t="str">
        <f>($A$5)</f>
        <v>Csokonyavisonta</v>
      </c>
      <c r="N16" s="159">
        <v>10</v>
      </c>
      <c r="O16" s="160" t="s">
        <v>3</v>
      </c>
      <c r="P16" s="159">
        <v>6</v>
      </c>
      <c r="Q16" s="164" t="s">
        <v>162</v>
      </c>
      <c r="R16" s="8" t="str">
        <f>($A$10)</f>
        <v>Komló II</v>
      </c>
      <c r="S16" s="8"/>
      <c r="V16" s="8"/>
      <c r="Y16" s="156"/>
      <c r="Z16" s="8"/>
      <c r="AA16" s="157"/>
      <c r="AI16" s="157"/>
      <c r="AJ16" s="157"/>
      <c r="AK16" s="157"/>
      <c r="AM16" s="8"/>
      <c r="AN16" s="8"/>
      <c r="AO16" s="8"/>
      <c r="AP16" s="8"/>
      <c r="AQ16" s="8"/>
      <c r="AR16" s="8"/>
      <c r="AT16" s="8"/>
      <c r="AU16" s="8"/>
      <c r="AV16" s="8"/>
      <c r="AW16" s="8"/>
      <c r="AY16" s="161"/>
      <c r="AZ16" s="8"/>
    </row>
    <row r="17" spans="1:52" ht="20.25" x14ac:dyDescent="0.3">
      <c r="A17" s="162"/>
      <c r="B17" s="163"/>
      <c r="E17" s="8"/>
      <c r="F17" s="8"/>
      <c r="G17" s="8"/>
      <c r="H17" s="8"/>
      <c r="I17" s="8"/>
      <c r="J17" s="8"/>
      <c r="L17" s="158" t="str">
        <f>($A$6)</f>
        <v>Mundial II</v>
      </c>
      <c r="N17" s="159">
        <v>9</v>
      </c>
      <c r="O17" s="160" t="s">
        <v>3</v>
      </c>
      <c r="P17" s="159">
        <v>7</v>
      </c>
      <c r="R17" s="8" t="str">
        <f>($A$9)</f>
        <v>ESE II</v>
      </c>
      <c r="S17" s="8"/>
      <c r="V17" s="8"/>
      <c r="Z17" s="8"/>
      <c r="AA17" s="164"/>
      <c r="AI17" s="164"/>
      <c r="AJ17" s="160"/>
      <c r="AK17" s="164"/>
      <c r="AM17" s="8"/>
      <c r="AN17" s="8"/>
      <c r="AO17" s="8"/>
      <c r="AP17" s="8"/>
      <c r="AQ17" s="8"/>
      <c r="AR17" s="8"/>
      <c r="AT17" s="8"/>
      <c r="AU17" s="8"/>
      <c r="AV17" s="8"/>
      <c r="AW17" s="8"/>
      <c r="AY17" s="161"/>
    </row>
    <row r="18" spans="1:52" ht="20.25" x14ac:dyDescent="0.3">
      <c r="A18" s="162"/>
      <c r="B18" s="163"/>
      <c r="D18" s="156"/>
      <c r="E18" s="8"/>
      <c r="F18" s="8"/>
      <c r="G18" s="8"/>
      <c r="H18" s="8"/>
      <c r="I18" s="8"/>
      <c r="J18" s="8"/>
      <c r="L18" s="158" t="str">
        <f>($A$7)</f>
        <v>Józsefváros IV</v>
      </c>
      <c r="N18" s="159">
        <v>8</v>
      </c>
      <c r="O18" s="160" t="s">
        <v>3</v>
      </c>
      <c r="P18" s="159">
        <v>8</v>
      </c>
      <c r="Q18" s="164" t="s">
        <v>162</v>
      </c>
      <c r="R18" s="8" t="str">
        <f>($A$8)</f>
        <v>Modern SE</v>
      </c>
      <c r="S18" s="8"/>
      <c r="V18" s="8"/>
      <c r="Y18" s="156"/>
      <c r="Z18" s="8"/>
      <c r="AA18" s="157"/>
      <c r="AI18" s="157"/>
      <c r="AJ18" s="157"/>
      <c r="AK18" s="157"/>
      <c r="AM18" s="8"/>
      <c r="AN18" s="8"/>
      <c r="AO18" s="8"/>
      <c r="AP18" s="8"/>
      <c r="AQ18" s="8"/>
      <c r="AR18" s="8"/>
      <c r="AT18" s="8"/>
      <c r="AU18" s="8"/>
      <c r="AV18" s="8"/>
      <c r="AW18" s="8"/>
      <c r="AY18" s="161"/>
      <c r="AZ18" s="8"/>
    </row>
    <row r="19" spans="1:52" ht="3.75" customHeight="1" x14ac:dyDescent="0.3">
      <c r="A19" s="162"/>
      <c r="B19" s="163"/>
      <c r="C19" s="165"/>
      <c r="D19" s="166"/>
      <c r="E19" s="163"/>
      <c r="F19" s="163"/>
      <c r="G19" s="163"/>
      <c r="H19" s="163"/>
      <c r="I19" s="163"/>
      <c r="J19" s="163"/>
      <c r="K19" s="167"/>
      <c r="L19" s="167"/>
      <c r="M19" s="167"/>
      <c r="N19" s="163"/>
      <c r="O19" s="168"/>
      <c r="P19" s="169"/>
      <c r="Q19" s="168"/>
      <c r="R19" s="163"/>
      <c r="S19" s="163"/>
      <c r="T19" s="167"/>
      <c r="U19" s="167"/>
      <c r="V19" s="163"/>
      <c r="W19" s="167"/>
      <c r="X19" s="167"/>
      <c r="Y19" s="167"/>
      <c r="Z19" s="163"/>
      <c r="AA19" s="168"/>
      <c r="AB19" s="169"/>
      <c r="AC19" s="168"/>
      <c r="AD19" s="167"/>
      <c r="AE19" s="163"/>
      <c r="AF19" s="163"/>
      <c r="AG19" s="163"/>
      <c r="AH19" s="163"/>
      <c r="AI19" s="168"/>
      <c r="AJ19" s="169"/>
      <c r="AK19" s="168"/>
      <c r="AL19" s="167"/>
      <c r="AM19" s="163"/>
      <c r="AN19" s="163"/>
      <c r="AO19" s="163"/>
      <c r="AP19" s="8"/>
      <c r="AQ19" s="8"/>
      <c r="AR19" s="8"/>
      <c r="AS19" s="8"/>
      <c r="AT19" s="8"/>
      <c r="AU19" s="8"/>
      <c r="AV19" s="8"/>
      <c r="AW19" s="8"/>
    </row>
    <row r="20" spans="1:52" s="8" customFormat="1" ht="26.25" x14ac:dyDescent="0.3">
      <c r="A20" s="154">
        <v>2</v>
      </c>
      <c r="B20" s="170"/>
      <c r="D20" s="156"/>
      <c r="K20" s="157"/>
      <c r="L20" s="158" t="str">
        <f>($A$3)</f>
        <v>Józsefváros III</v>
      </c>
      <c r="M20" s="157"/>
      <c r="N20" s="159">
        <v>6</v>
      </c>
      <c r="O20" s="160" t="s">
        <v>3</v>
      </c>
      <c r="P20" s="159">
        <v>10</v>
      </c>
      <c r="R20" s="8" t="str">
        <f>($A$11)</f>
        <v>ESE III</v>
      </c>
      <c r="W20" s="157"/>
      <c r="Y20" s="156"/>
      <c r="AY20" s="161"/>
    </row>
    <row r="21" spans="1:52" ht="20.25" x14ac:dyDescent="0.3">
      <c r="A21" s="162"/>
      <c r="B21" s="171"/>
      <c r="E21" s="8"/>
      <c r="F21" s="8"/>
      <c r="G21" s="8"/>
      <c r="H21" s="8"/>
      <c r="I21" s="8"/>
      <c r="J21" s="8"/>
      <c r="L21" s="158" t="str">
        <f>($A$4)</f>
        <v>Rózsadomb</v>
      </c>
      <c r="N21" s="159">
        <v>11</v>
      </c>
      <c r="O21" s="160" t="s">
        <v>3</v>
      </c>
      <c r="P21" s="159">
        <v>5</v>
      </c>
      <c r="Q21" s="164"/>
      <c r="R21" s="8" t="str">
        <f>($A$10)</f>
        <v>Komló II</v>
      </c>
      <c r="S21" s="8"/>
      <c r="V21" s="8"/>
      <c r="Z21" s="8"/>
      <c r="AA21" s="164"/>
      <c r="AI21" s="164"/>
      <c r="AJ21" s="160"/>
      <c r="AK21" s="164"/>
      <c r="AM21" s="8"/>
      <c r="AN21" s="8"/>
      <c r="AO21" s="8"/>
      <c r="AP21" s="8"/>
      <c r="AQ21" s="8"/>
      <c r="AR21" s="8"/>
      <c r="AT21" s="8"/>
      <c r="AU21" s="8"/>
      <c r="AV21" s="8"/>
      <c r="AW21" s="8"/>
      <c r="AY21" s="161"/>
    </row>
    <row r="22" spans="1:52" ht="20.25" x14ac:dyDescent="0.3">
      <c r="A22" s="162"/>
      <c r="B22" s="171"/>
      <c r="D22" s="156"/>
      <c r="E22" s="8"/>
      <c r="F22" s="8"/>
      <c r="G22" s="8"/>
      <c r="H22" s="8"/>
      <c r="I22" s="8"/>
      <c r="J22" s="8"/>
      <c r="L22" s="158" t="str">
        <f>($A$5)</f>
        <v>Csokonyavisonta</v>
      </c>
      <c r="N22" s="159">
        <v>14</v>
      </c>
      <c r="O22" s="160" t="s">
        <v>3</v>
      </c>
      <c r="P22" s="159">
        <v>2</v>
      </c>
      <c r="Q22" s="164" t="s">
        <v>162</v>
      </c>
      <c r="R22" s="8" t="str">
        <f>($A$9)</f>
        <v>ESE II</v>
      </c>
      <c r="V22" s="8"/>
      <c r="Y22" s="156"/>
      <c r="Z22" s="8"/>
      <c r="AA22" s="157"/>
      <c r="AI22" s="157"/>
      <c r="AJ22" s="157"/>
      <c r="AK22" s="157"/>
      <c r="AM22" s="8"/>
      <c r="AN22" s="8"/>
      <c r="AO22" s="8"/>
      <c r="AP22" s="8"/>
      <c r="AQ22" s="8"/>
      <c r="AR22" s="8"/>
      <c r="AT22" s="8"/>
      <c r="AU22" s="8"/>
      <c r="AV22" s="8"/>
      <c r="AW22" s="8"/>
      <c r="AY22" s="161"/>
      <c r="AZ22" s="8"/>
    </row>
    <row r="23" spans="1:52" ht="20.25" x14ac:dyDescent="0.3">
      <c r="A23" s="162"/>
      <c r="B23" s="171"/>
      <c r="E23" s="8"/>
      <c r="F23" s="8"/>
      <c r="G23" s="8"/>
      <c r="H23" s="8"/>
      <c r="I23" s="8"/>
      <c r="J23" s="8"/>
      <c r="L23" s="158" t="str">
        <f>($A$6)</f>
        <v>Mundial II</v>
      </c>
      <c r="N23" s="159">
        <v>11</v>
      </c>
      <c r="O23" s="160" t="s">
        <v>3</v>
      </c>
      <c r="P23" s="159">
        <v>5</v>
      </c>
      <c r="Q23" s="164" t="s">
        <v>162</v>
      </c>
      <c r="R23" s="8" t="str">
        <f>($A$8)</f>
        <v>Modern SE</v>
      </c>
      <c r="S23" s="8"/>
      <c r="V23" s="8"/>
      <c r="Z23" s="8"/>
      <c r="AA23" s="164"/>
      <c r="AI23" s="164"/>
      <c r="AJ23" s="160"/>
      <c r="AK23" s="164"/>
      <c r="AM23" s="8"/>
      <c r="AN23" s="8"/>
      <c r="AO23" s="8"/>
      <c r="AP23" s="8"/>
      <c r="AQ23" s="8"/>
      <c r="AR23" s="8"/>
      <c r="AT23" s="8"/>
      <c r="AU23" s="8"/>
      <c r="AV23" s="8"/>
      <c r="AW23" s="8"/>
      <c r="AY23" s="161"/>
    </row>
    <row r="24" spans="1:52" ht="20.25" x14ac:dyDescent="0.3">
      <c r="A24" s="162"/>
      <c r="B24" s="171"/>
      <c r="D24" s="156"/>
      <c r="E24" s="8"/>
      <c r="F24" s="8"/>
      <c r="G24" s="8"/>
      <c r="H24" s="8"/>
      <c r="I24" s="8"/>
      <c r="J24" s="8"/>
      <c r="L24" s="158" t="str">
        <f>($A$7)</f>
        <v>Józsefváros IV</v>
      </c>
      <c r="N24" s="159">
        <v>8</v>
      </c>
      <c r="O24" s="160" t="s">
        <v>3</v>
      </c>
      <c r="P24" s="159">
        <v>8</v>
      </c>
      <c r="Q24" s="164" t="s">
        <v>162</v>
      </c>
      <c r="R24" s="8" t="str">
        <f>($A$12)</f>
        <v>Újkori Táltosok II</v>
      </c>
      <c r="S24" s="8"/>
      <c r="V24" s="8"/>
      <c r="Y24" s="156"/>
      <c r="Z24" s="8"/>
      <c r="AA24" s="157"/>
      <c r="AI24" s="157"/>
      <c r="AJ24" s="157"/>
      <c r="AK24" s="157"/>
      <c r="AM24" s="8"/>
      <c r="AN24" s="8"/>
      <c r="AO24" s="8"/>
      <c r="AP24" s="8"/>
      <c r="AQ24" s="8"/>
      <c r="AR24" s="8"/>
      <c r="AT24" s="8"/>
      <c r="AU24" s="8"/>
      <c r="AV24" s="8"/>
      <c r="AW24" s="8"/>
      <c r="AY24" s="161"/>
      <c r="AZ24" s="8"/>
    </row>
    <row r="25" spans="1:52" ht="3.75" customHeight="1" x14ac:dyDescent="0.3">
      <c r="A25" s="162"/>
      <c r="B25" s="171"/>
      <c r="C25" s="172"/>
      <c r="D25" s="173"/>
      <c r="E25" s="171"/>
      <c r="F25" s="171"/>
      <c r="G25" s="171"/>
      <c r="H25" s="171"/>
      <c r="I25" s="171"/>
      <c r="J25" s="171"/>
      <c r="K25" s="174"/>
      <c r="L25" s="174"/>
      <c r="M25" s="174"/>
      <c r="N25" s="171"/>
      <c r="O25" s="175"/>
      <c r="P25" s="176"/>
      <c r="Q25" s="175"/>
      <c r="R25" s="171"/>
      <c r="S25" s="171"/>
      <c r="T25" s="174"/>
      <c r="U25" s="174"/>
      <c r="V25" s="171"/>
      <c r="W25" s="174"/>
      <c r="X25" s="174"/>
      <c r="Y25" s="174"/>
      <c r="Z25" s="171"/>
      <c r="AA25" s="175"/>
      <c r="AB25" s="176"/>
      <c r="AC25" s="175"/>
      <c r="AD25" s="174"/>
      <c r="AE25" s="171"/>
      <c r="AF25" s="171"/>
      <c r="AG25" s="171"/>
      <c r="AH25" s="171"/>
      <c r="AI25" s="175"/>
      <c r="AJ25" s="176"/>
      <c r="AK25" s="175"/>
      <c r="AL25" s="174"/>
      <c r="AM25" s="171"/>
      <c r="AN25" s="171"/>
      <c r="AO25" s="171"/>
      <c r="AP25" s="8"/>
      <c r="AQ25" s="8"/>
      <c r="AR25" s="8"/>
      <c r="AS25" s="8"/>
      <c r="AT25" s="8"/>
      <c r="AU25" s="8"/>
      <c r="AV25" s="8"/>
      <c r="AW25" s="8"/>
    </row>
    <row r="26" spans="1:52" s="8" customFormat="1" ht="26.25" x14ac:dyDescent="0.3">
      <c r="A26" s="154">
        <v>3</v>
      </c>
      <c r="B26" s="155"/>
      <c r="D26" s="156"/>
      <c r="K26" s="157"/>
      <c r="L26" s="158" t="str">
        <f>($A$3)</f>
        <v>Józsefváros III</v>
      </c>
      <c r="M26" s="157"/>
      <c r="N26" s="159">
        <v>11</v>
      </c>
      <c r="O26" s="160" t="s">
        <v>3</v>
      </c>
      <c r="P26" s="159">
        <v>5</v>
      </c>
      <c r="R26" s="8" t="str">
        <f>($A$10)</f>
        <v>Komló II</v>
      </c>
      <c r="W26" s="157"/>
      <c r="Y26" s="156"/>
      <c r="AY26" s="161"/>
    </row>
    <row r="27" spans="1:52" ht="20.25" x14ac:dyDescent="0.3">
      <c r="A27" s="162"/>
      <c r="B27" s="163"/>
      <c r="E27" s="8"/>
      <c r="F27" s="8"/>
      <c r="G27" s="8"/>
      <c r="H27" s="8"/>
      <c r="I27" s="8"/>
      <c r="J27" s="8"/>
      <c r="L27" s="158" t="str">
        <f>($A$4)</f>
        <v>Rózsadomb</v>
      </c>
      <c r="N27" s="159">
        <v>9</v>
      </c>
      <c r="O27" s="160" t="s">
        <v>3</v>
      </c>
      <c r="P27" s="159">
        <v>7</v>
      </c>
      <c r="R27" s="8" t="str">
        <f>($A$9)</f>
        <v>ESE II</v>
      </c>
      <c r="S27" s="8"/>
      <c r="V27" s="8"/>
      <c r="Z27" s="8"/>
      <c r="AA27" s="164"/>
      <c r="AI27" s="164"/>
      <c r="AJ27" s="160"/>
      <c r="AK27" s="164"/>
      <c r="AM27" s="8"/>
      <c r="AN27" s="8"/>
      <c r="AO27" s="8"/>
      <c r="AP27" s="8"/>
      <c r="AQ27" s="8"/>
      <c r="AR27" s="8"/>
      <c r="AT27" s="8"/>
      <c r="AU27" s="8"/>
      <c r="AV27" s="8"/>
      <c r="AW27" s="8"/>
      <c r="AY27" s="161"/>
    </row>
    <row r="28" spans="1:52" ht="20.25" x14ac:dyDescent="0.3">
      <c r="A28" s="162"/>
      <c r="B28" s="163"/>
      <c r="D28" s="156"/>
      <c r="E28" s="8"/>
      <c r="F28" s="8"/>
      <c r="G28" s="8"/>
      <c r="H28" s="8"/>
      <c r="I28" s="8"/>
      <c r="J28" s="8"/>
      <c r="L28" s="158" t="str">
        <f>($A$5)</f>
        <v>Csokonyavisonta</v>
      </c>
      <c r="N28" s="159">
        <v>11</v>
      </c>
      <c r="O28" s="160" t="s">
        <v>3</v>
      </c>
      <c r="P28" s="159">
        <v>5</v>
      </c>
      <c r="Q28" s="164"/>
      <c r="R28" s="8" t="str">
        <f>($A$8)</f>
        <v>Modern SE</v>
      </c>
      <c r="S28" s="8"/>
      <c r="V28" s="8"/>
      <c r="Y28" s="156"/>
      <c r="Z28" s="8"/>
      <c r="AA28" s="157"/>
      <c r="AI28" s="157"/>
      <c r="AJ28" s="157"/>
      <c r="AK28" s="157"/>
      <c r="AM28" s="8"/>
      <c r="AN28" s="8"/>
      <c r="AO28" s="8"/>
      <c r="AP28" s="8"/>
      <c r="AQ28" s="8"/>
      <c r="AR28" s="8"/>
      <c r="AT28" s="8"/>
      <c r="AU28" s="8"/>
      <c r="AV28" s="8"/>
      <c r="AW28" s="8"/>
      <c r="AY28" s="161"/>
      <c r="AZ28" s="8"/>
    </row>
    <row r="29" spans="1:52" ht="20.25" x14ac:dyDescent="0.3">
      <c r="A29" s="162"/>
      <c r="B29" s="163"/>
      <c r="E29" s="8"/>
      <c r="F29" s="8"/>
      <c r="G29" s="8"/>
      <c r="H29" s="8"/>
      <c r="I29" s="8"/>
      <c r="J29" s="8"/>
      <c r="L29" s="158" t="str">
        <f>($A$6)</f>
        <v>Mundial II</v>
      </c>
      <c r="N29" s="159">
        <v>6</v>
      </c>
      <c r="O29" s="160" t="s">
        <v>3</v>
      </c>
      <c r="P29" s="159">
        <v>10</v>
      </c>
      <c r="R29" s="8" t="str">
        <f>($A$7)</f>
        <v>Józsefváros IV</v>
      </c>
      <c r="S29" s="8"/>
      <c r="V29" s="8"/>
      <c r="Z29" s="8"/>
      <c r="AA29" s="164"/>
      <c r="AI29" s="164"/>
      <c r="AJ29" s="160"/>
      <c r="AK29" s="164"/>
      <c r="AM29" s="8"/>
      <c r="AN29" s="8"/>
      <c r="AO29" s="8"/>
      <c r="AP29" s="8"/>
      <c r="AQ29" s="8"/>
      <c r="AR29" s="8"/>
      <c r="AT29" s="8"/>
      <c r="AU29" s="8"/>
      <c r="AV29" s="8"/>
      <c r="AW29" s="8"/>
      <c r="AY29" s="161"/>
    </row>
    <row r="30" spans="1:52" ht="20.25" x14ac:dyDescent="0.3">
      <c r="A30" s="162"/>
      <c r="B30" s="163"/>
      <c r="D30" s="156"/>
      <c r="E30" s="8"/>
      <c r="F30" s="8"/>
      <c r="G30" s="8"/>
      <c r="H30" s="8"/>
      <c r="I30" s="8"/>
      <c r="J30" s="8"/>
      <c r="L30" s="158" t="str">
        <f>($A$11)</f>
        <v>ESE III</v>
      </c>
      <c r="N30" s="159">
        <v>5</v>
      </c>
      <c r="O30" s="160" t="s">
        <v>3</v>
      </c>
      <c r="P30" s="159">
        <v>11</v>
      </c>
      <c r="Q30" s="164" t="s">
        <v>162</v>
      </c>
      <c r="R30" s="8" t="str">
        <f>($A$12)</f>
        <v>Újkori Táltosok II</v>
      </c>
      <c r="S30" s="8"/>
      <c r="V30" s="8"/>
      <c r="Y30" s="156"/>
      <c r="Z30" s="8"/>
      <c r="AA30" s="157"/>
      <c r="AI30" s="157"/>
      <c r="AJ30" s="157"/>
      <c r="AK30" s="157"/>
      <c r="AM30" s="8"/>
      <c r="AN30" s="8"/>
      <c r="AO30" s="8"/>
      <c r="AP30" s="8"/>
      <c r="AQ30" s="8"/>
      <c r="AR30" s="8"/>
      <c r="AT30" s="8"/>
      <c r="AU30" s="8"/>
      <c r="AV30" s="8"/>
      <c r="AW30" s="8"/>
      <c r="AY30" s="161"/>
      <c r="AZ30" s="8"/>
    </row>
    <row r="31" spans="1:52" ht="3.75" customHeight="1" x14ac:dyDescent="0.3">
      <c r="A31" s="162"/>
      <c r="B31" s="163"/>
      <c r="C31" s="165"/>
      <c r="D31" s="166"/>
      <c r="E31" s="163"/>
      <c r="F31" s="163"/>
      <c r="G31" s="163"/>
      <c r="H31" s="163"/>
      <c r="I31" s="163"/>
      <c r="J31" s="163"/>
      <c r="K31" s="167"/>
      <c r="L31" s="167"/>
      <c r="M31" s="167"/>
      <c r="N31" s="163"/>
      <c r="O31" s="168"/>
      <c r="P31" s="169"/>
      <c r="Q31" s="168"/>
      <c r="R31" s="163"/>
      <c r="S31" s="163"/>
      <c r="T31" s="167"/>
      <c r="U31" s="167"/>
      <c r="V31" s="163"/>
      <c r="W31" s="167"/>
      <c r="X31" s="167"/>
      <c r="Y31" s="167"/>
      <c r="Z31" s="163"/>
      <c r="AA31" s="168"/>
      <c r="AB31" s="169"/>
      <c r="AC31" s="168"/>
      <c r="AD31" s="167"/>
      <c r="AE31" s="163"/>
      <c r="AF31" s="163"/>
      <c r="AG31" s="163"/>
      <c r="AH31" s="163"/>
      <c r="AI31" s="168"/>
      <c r="AJ31" s="169"/>
      <c r="AK31" s="168"/>
      <c r="AL31" s="167"/>
      <c r="AM31" s="163"/>
      <c r="AN31" s="163"/>
      <c r="AO31" s="163"/>
      <c r="AP31" s="8"/>
      <c r="AQ31" s="8"/>
      <c r="AR31" s="8"/>
      <c r="AS31" s="8"/>
      <c r="AT31" s="8"/>
      <c r="AU31" s="8"/>
      <c r="AV31" s="8"/>
      <c r="AW31" s="8"/>
    </row>
    <row r="32" spans="1:52" s="8" customFormat="1" ht="26.25" x14ac:dyDescent="0.3">
      <c r="A32" s="154">
        <v>4</v>
      </c>
      <c r="B32" s="170"/>
      <c r="D32" s="156"/>
      <c r="K32" s="157"/>
      <c r="L32" s="158" t="str">
        <f>($A$3)</f>
        <v>Józsefváros III</v>
      </c>
      <c r="M32" s="157"/>
      <c r="N32" s="159">
        <v>9</v>
      </c>
      <c r="O32" s="160" t="s">
        <v>3</v>
      </c>
      <c r="P32" s="159">
        <v>7</v>
      </c>
      <c r="R32" s="8" t="str">
        <f>($A$9)</f>
        <v>ESE II</v>
      </c>
      <c r="W32" s="157"/>
      <c r="Y32" s="156"/>
      <c r="AY32" s="161"/>
    </row>
    <row r="33" spans="1:52" ht="20.25" x14ac:dyDescent="0.3">
      <c r="A33" s="162"/>
      <c r="B33" s="171"/>
      <c r="E33" s="8"/>
      <c r="F33" s="8"/>
      <c r="G33" s="8"/>
      <c r="H33" s="8"/>
      <c r="I33" s="8"/>
      <c r="J33" s="8"/>
      <c r="L33" s="158" t="str">
        <f>($A$8)</f>
        <v>Modern SE</v>
      </c>
      <c r="N33" s="159">
        <v>3</v>
      </c>
      <c r="O33" s="160" t="s">
        <v>3</v>
      </c>
      <c r="P33" s="159">
        <v>13</v>
      </c>
      <c r="R33" s="8" t="str">
        <f>($A$4)</f>
        <v>Rózsadomb</v>
      </c>
      <c r="S33" s="8"/>
      <c r="V33" s="8"/>
      <c r="Z33" s="8"/>
      <c r="AA33" s="164"/>
      <c r="AI33" s="164"/>
      <c r="AJ33" s="160"/>
      <c r="AK33" s="164"/>
      <c r="AM33" s="8"/>
      <c r="AN33" s="8"/>
      <c r="AO33" s="8"/>
      <c r="AP33" s="8"/>
      <c r="AQ33" s="8"/>
      <c r="AR33" s="8"/>
      <c r="AT33" s="8"/>
      <c r="AU33" s="8"/>
      <c r="AV33" s="8"/>
      <c r="AW33" s="8"/>
      <c r="AY33" s="161"/>
    </row>
    <row r="34" spans="1:52" ht="20.25" x14ac:dyDescent="0.3">
      <c r="A34" s="162"/>
      <c r="B34" s="171"/>
      <c r="D34" s="156"/>
      <c r="E34" s="8"/>
      <c r="F34" s="8"/>
      <c r="G34" s="8"/>
      <c r="H34" s="8"/>
      <c r="I34" s="8"/>
      <c r="J34" s="8"/>
      <c r="L34" s="158" t="str">
        <f>($A$5)</f>
        <v>Csokonyavisonta</v>
      </c>
      <c r="N34" s="159">
        <v>13</v>
      </c>
      <c r="O34" s="160" t="s">
        <v>3</v>
      </c>
      <c r="P34" s="159">
        <v>3</v>
      </c>
      <c r="Q34" s="164"/>
      <c r="R34" s="8" t="str">
        <f>($A$7)</f>
        <v>Józsefváros IV</v>
      </c>
      <c r="S34" s="8"/>
      <c r="V34" s="8"/>
      <c r="Y34" s="156"/>
      <c r="Z34" s="8"/>
      <c r="AA34" s="157"/>
      <c r="AI34" s="157"/>
      <c r="AJ34" s="157"/>
      <c r="AK34" s="157"/>
      <c r="AM34" s="8"/>
      <c r="AN34" s="8"/>
      <c r="AO34" s="8"/>
      <c r="AP34" s="8"/>
      <c r="AQ34" s="8"/>
      <c r="AR34" s="8"/>
      <c r="AT34" s="8"/>
      <c r="AU34" s="8"/>
      <c r="AV34" s="8"/>
      <c r="AW34" s="8"/>
      <c r="AY34" s="161"/>
      <c r="AZ34" s="8"/>
    </row>
    <row r="35" spans="1:52" ht="20.25" x14ac:dyDescent="0.3">
      <c r="A35" s="162"/>
      <c r="B35" s="171"/>
      <c r="E35" s="8"/>
      <c r="F35" s="8"/>
      <c r="G35" s="8"/>
      <c r="H35" s="8"/>
      <c r="I35" s="8"/>
      <c r="J35" s="8"/>
      <c r="L35" s="158" t="str">
        <f>($A$6)</f>
        <v>Mundial II</v>
      </c>
      <c r="N35" s="159">
        <v>11</v>
      </c>
      <c r="O35" s="160" t="s">
        <v>3</v>
      </c>
      <c r="P35" s="159">
        <v>5</v>
      </c>
      <c r="R35" s="8" t="str">
        <f>($A$12)</f>
        <v>Újkori Táltosok II</v>
      </c>
      <c r="S35" s="8"/>
      <c r="V35" s="8"/>
      <c r="Z35" s="8"/>
      <c r="AA35" s="164"/>
      <c r="AI35" s="164"/>
      <c r="AJ35" s="160"/>
      <c r="AK35" s="164"/>
      <c r="AM35" s="8"/>
      <c r="AN35" s="8"/>
      <c r="AO35" s="8"/>
      <c r="AP35" s="8"/>
      <c r="AQ35" s="8"/>
      <c r="AR35" s="8"/>
      <c r="AT35" s="8"/>
      <c r="AU35" s="8"/>
      <c r="AV35" s="8"/>
      <c r="AW35" s="8"/>
      <c r="AY35" s="161"/>
    </row>
    <row r="36" spans="1:52" ht="20.25" x14ac:dyDescent="0.3">
      <c r="A36" s="162"/>
      <c r="B36" s="171"/>
      <c r="D36" s="156"/>
      <c r="E36" s="8"/>
      <c r="F36" s="8"/>
      <c r="G36" s="8"/>
      <c r="H36" s="8"/>
      <c r="I36" s="8"/>
      <c r="J36" s="8"/>
      <c r="L36" s="158" t="str">
        <f>($A$10)</f>
        <v>Komló II</v>
      </c>
      <c r="N36" s="159">
        <v>7</v>
      </c>
      <c r="O36" s="160" t="s">
        <v>3</v>
      </c>
      <c r="P36" s="159">
        <v>9</v>
      </c>
      <c r="Q36" s="164" t="s">
        <v>162</v>
      </c>
      <c r="R36" s="8" t="str">
        <f>($A$11)</f>
        <v>ESE III</v>
      </c>
      <c r="S36" s="8"/>
      <c r="V36" s="8"/>
      <c r="Y36" s="156"/>
      <c r="Z36" s="8"/>
      <c r="AA36" s="157"/>
      <c r="AI36" s="157"/>
      <c r="AJ36" s="157"/>
      <c r="AK36" s="157"/>
      <c r="AM36" s="8"/>
      <c r="AN36" s="8"/>
      <c r="AO36" s="8"/>
      <c r="AP36" s="8"/>
      <c r="AQ36" s="8"/>
      <c r="AR36" s="8"/>
      <c r="AT36" s="8"/>
      <c r="AU36" s="8"/>
      <c r="AV36" s="8"/>
      <c r="AW36" s="8"/>
      <c r="AY36" s="161"/>
      <c r="AZ36" s="8"/>
    </row>
    <row r="37" spans="1:52" ht="3.75" customHeight="1" x14ac:dyDescent="0.3">
      <c r="A37" s="162"/>
      <c r="B37" s="171"/>
      <c r="C37" s="172"/>
      <c r="D37" s="173"/>
      <c r="E37" s="171"/>
      <c r="F37" s="171"/>
      <c r="G37" s="171"/>
      <c r="H37" s="171"/>
      <c r="I37" s="171"/>
      <c r="J37" s="171"/>
      <c r="K37" s="174"/>
      <c r="L37" s="174"/>
      <c r="M37" s="174"/>
      <c r="N37" s="171"/>
      <c r="O37" s="175"/>
      <c r="P37" s="176"/>
      <c r="Q37" s="175"/>
      <c r="R37" s="171"/>
      <c r="S37" s="171"/>
      <c r="T37" s="174"/>
      <c r="U37" s="174"/>
      <c r="V37" s="171"/>
      <c r="W37" s="174"/>
      <c r="X37" s="174"/>
      <c r="Y37" s="174"/>
      <c r="Z37" s="171"/>
      <c r="AA37" s="175"/>
      <c r="AB37" s="176"/>
      <c r="AC37" s="175"/>
      <c r="AD37" s="174"/>
      <c r="AE37" s="171"/>
      <c r="AF37" s="171"/>
      <c r="AG37" s="171"/>
      <c r="AH37" s="171"/>
      <c r="AI37" s="175"/>
      <c r="AJ37" s="176"/>
      <c r="AK37" s="175"/>
      <c r="AL37" s="174"/>
      <c r="AM37" s="171"/>
      <c r="AN37" s="171"/>
      <c r="AO37" s="171"/>
      <c r="AP37" s="8"/>
      <c r="AQ37" s="8"/>
      <c r="AR37" s="8"/>
      <c r="AS37" s="8"/>
      <c r="AT37" s="8"/>
      <c r="AU37" s="8"/>
      <c r="AV37" s="8"/>
      <c r="AW37" s="8"/>
    </row>
    <row r="38" spans="1:52" s="8" customFormat="1" ht="26.25" x14ac:dyDescent="0.3">
      <c r="A38" s="154">
        <v>5</v>
      </c>
      <c r="B38" s="155"/>
      <c r="D38" s="156"/>
      <c r="K38" s="157"/>
      <c r="L38" s="158" t="str">
        <f>($A$3)</f>
        <v>Józsefváros III</v>
      </c>
      <c r="M38" s="157"/>
      <c r="N38" s="159">
        <v>9</v>
      </c>
      <c r="O38" s="160" t="s">
        <v>3</v>
      </c>
      <c r="P38" s="159">
        <v>7</v>
      </c>
      <c r="R38" s="8" t="str">
        <f>($A$8)</f>
        <v>Modern SE</v>
      </c>
      <c r="W38" s="157"/>
      <c r="Y38" s="156"/>
      <c r="AY38" s="161"/>
    </row>
    <row r="39" spans="1:52" ht="20.25" x14ac:dyDescent="0.3">
      <c r="A39" s="162"/>
      <c r="B39" s="163"/>
      <c r="E39" s="8"/>
      <c r="F39" s="8"/>
      <c r="G39" s="8"/>
      <c r="H39" s="8"/>
      <c r="I39" s="8"/>
      <c r="J39" s="8"/>
      <c r="L39" s="158" t="str">
        <f>($A$4)</f>
        <v>Rózsadomb</v>
      </c>
      <c r="N39" s="159">
        <v>10</v>
      </c>
      <c r="O39" s="160" t="s">
        <v>3</v>
      </c>
      <c r="P39" s="159">
        <v>6</v>
      </c>
      <c r="R39" s="8" t="str">
        <f>($A$7)</f>
        <v>Józsefváros IV</v>
      </c>
      <c r="S39" s="8"/>
      <c r="V39" s="8"/>
      <c r="Z39" s="8"/>
      <c r="AA39" s="164"/>
      <c r="AB39" s="160"/>
      <c r="AC39" s="164"/>
      <c r="AE39" s="8"/>
      <c r="AF39" s="8"/>
      <c r="AG39" s="8"/>
      <c r="AH39" s="8"/>
      <c r="AI39" s="164"/>
      <c r="AJ39" s="160"/>
      <c r="AK39" s="164"/>
      <c r="AM39" s="8"/>
      <c r="AN39" s="8"/>
      <c r="AO39" s="8"/>
      <c r="AP39" s="8"/>
      <c r="AQ39" s="8"/>
      <c r="AR39" s="8"/>
      <c r="AT39" s="8"/>
      <c r="AU39" s="8"/>
      <c r="AV39" s="8"/>
      <c r="AW39" s="8"/>
      <c r="AY39" s="161"/>
    </row>
    <row r="40" spans="1:52" ht="20.25" x14ac:dyDescent="0.3">
      <c r="A40" s="162"/>
      <c r="B40" s="163"/>
      <c r="D40" s="156"/>
      <c r="E40" s="8"/>
      <c r="F40" s="8"/>
      <c r="G40" s="8"/>
      <c r="H40" s="8"/>
      <c r="I40" s="8"/>
      <c r="J40" s="8"/>
      <c r="L40" s="158" t="str">
        <f>($A$5)</f>
        <v>Csokonyavisonta</v>
      </c>
      <c r="N40" s="159">
        <v>10</v>
      </c>
      <c r="O40" s="160" t="s">
        <v>3</v>
      </c>
      <c r="P40" s="159">
        <v>6</v>
      </c>
      <c r="Q40" s="164"/>
      <c r="R40" s="8" t="str">
        <f>($A$6)</f>
        <v>Mundial II</v>
      </c>
      <c r="S40" s="8"/>
      <c r="V40" s="8"/>
      <c r="Y40" s="156"/>
      <c r="Z40" s="8"/>
      <c r="AA40" s="157"/>
      <c r="AB40" s="157"/>
      <c r="AC40" s="157"/>
      <c r="AE40" s="8"/>
      <c r="AF40" s="8"/>
      <c r="AG40" s="8"/>
      <c r="AH40" s="8"/>
      <c r="AI40" s="157"/>
      <c r="AJ40" s="157"/>
      <c r="AK40" s="157"/>
      <c r="AM40" s="8"/>
      <c r="AN40" s="8"/>
      <c r="AO40" s="8"/>
      <c r="AP40" s="8"/>
      <c r="AQ40" s="8"/>
      <c r="AR40" s="8"/>
      <c r="AT40" s="8"/>
      <c r="AU40" s="8"/>
      <c r="AV40" s="8"/>
      <c r="AW40" s="8"/>
      <c r="AY40" s="161"/>
      <c r="AZ40" s="8"/>
    </row>
    <row r="41" spans="1:52" ht="20.25" x14ac:dyDescent="0.3">
      <c r="A41" s="162"/>
      <c r="B41" s="163"/>
      <c r="E41" s="8"/>
      <c r="F41" s="8"/>
      <c r="G41" s="8"/>
      <c r="H41" s="8"/>
      <c r="I41" s="8"/>
      <c r="J41" s="8"/>
      <c r="L41" s="158" t="str">
        <f>($A$9)</f>
        <v>ESE II</v>
      </c>
      <c r="N41" s="159">
        <v>14</v>
      </c>
      <c r="O41" s="160" t="s">
        <v>3</v>
      </c>
      <c r="P41" s="159">
        <v>2</v>
      </c>
      <c r="R41" s="8" t="str">
        <f>($A$11)</f>
        <v>ESE III</v>
      </c>
      <c r="S41" s="8"/>
      <c r="V41" s="8"/>
      <c r="Z41" s="8"/>
      <c r="AA41" s="164"/>
      <c r="AB41" s="160"/>
      <c r="AC41" s="164"/>
      <c r="AE41" s="8"/>
      <c r="AF41" s="8"/>
      <c r="AG41" s="8"/>
      <c r="AH41" s="8"/>
      <c r="AI41" s="164"/>
      <c r="AJ41" s="160"/>
      <c r="AK41" s="164"/>
      <c r="AM41" s="8"/>
      <c r="AN41" s="8"/>
      <c r="AO41" s="8"/>
      <c r="AP41" s="8"/>
      <c r="AQ41" s="8"/>
      <c r="AR41" s="8"/>
      <c r="AT41" s="8"/>
      <c r="AU41" s="8"/>
      <c r="AV41" s="8"/>
      <c r="AW41" s="8"/>
      <c r="AY41" s="161"/>
    </row>
    <row r="42" spans="1:52" ht="20.25" x14ac:dyDescent="0.3">
      <c r="A42" s="162"/>
      <c r="B42" s="163"/>
      <c r="D42" s="156"/>
      <c r="E42" s="8"/>
      <c r="F42" s="8"/>
      <c r="G42" s="8"/>
      <c r="H42" s="8"/>
      <c r="I42" s="8"/>
      <c r="J42" s="8"/>
      <c r="L42" s="158" t="str">
        <f>($A$10)</f>
        <v>Komló II</v>
      </c>
      <c r="N42" s="159">
        <v>10</v>
      </c>
      <c r="O42" s="160" t="s">
        <v>3</v>
      </c>
      <c r="P42" s="159">
        <v>6</v>
      </c>
      <c r="Q42" s="164" t="s">
        <v>162</v>
      </c>
      <c r="R42" s="8" t="str">
        <f>($A$12)</f>
        <v>Újkori Táltosok II</v>
      </c>
      <c r="S42" s="8"/>
      <c r="V42" s="8"/>
      <c r="Y42" s="156"/>
      <c r="Z42" s="8"/>
      <c r="AA42" s="157"/>
      <c r="AB42" s="157"/>
      <c r="AC42" s="157"/>
      <c r="AE42" s="8"/>
      <c r="AF42" s="8"/>
      <c r="AG42" s="8"/>
      <c r="AH42" s="8"/>
      <c r="AI42" s="157"/>
      <c r="AJ42" s="157"/>
      <c r="AK42" s="157"/>
      <c r="AM42" s="8"/>
      <c r="AN42" s="8"/>
      <c r="AO42" s="8"/>
      <c r="AP42" s="8"/>
      <c r="AQ42" s="8"/>
      <c r="AR42" s="8"/>
      <c r="AT42" s="8"/>
      <c r="AU42" s="8"/>
      <c r="AV42" s="8"/>
      <c r="AW42" s="8"/>
      <c r="AY42" s="161"/>
      <c r="AZ42" s="8"/>
    </row>
    <row r="43" spans="1:52" ht="3.75" customHeight="1" x14ac:dyDescent="0.3">
      <c r="A43" s="162"/>
      <c r="B43" s="163"/>
      <c r="C43" s="165"/>
      <c r="D43" s="166"/>
      <c r="E43" s="163"/>
      <c r="F43" s="163"/>
      <c r="G43" s="163"/>
      <c r="H43" s="163"/>
      <c r="I43" s="163"/>
      <c r="J43" s="163"/>
      <c r="K43" s="167"/>
      <c r="L43" s="167"/>
      <c r="M43" s="167"/>
      <c r="N43" s="163"/>
      <c r="O43" s="168"/>
      <c r="P43" s="169"/>
      <c r="Q43" s="168"/>
      <c r="R43" s="163"/>
      <c r="S43" s="163"/>
      <c r="T43" s="167"/>
      <c r="U43" s="167"/>
      <c r="V43" s="163"/>
      <c r="W43" s="167"/>
      <c r="X43" s="167"/>
      <c r="Y43" s="167"/>
      <c r="Z43" s="163"/>
      <c r="AA43" s="168"/>
      <c r="AB43" s="169"/>
      <c r="AC43" s="168"/>
      <c r="AD43" s="167"/>
      <c r="AE43" s="163"/>
      <c r="AF43" s="163"/>
      <c r="AG43" s="163"/>
      <c r="AH43" s="163"/>
      <c r="AI43" s="168"/>
      <c r="AJ43" s="169"/>
      <c r="AK43" s="168"/>
      <c r="AL43" s="167"/>
      <c r="AM43" s="163"/>
      <c r="AN43" s="163"/>
      <c r="AO43" s="163"/>
      <c r="AP43" s="8"/>
      <c r="AQ43" s="8"/>
      <c r="AR43" s="8"/>
      <c r="AS43" s="8"/>
      <c r="AT43" s="8"/>
      <c r="AU43" s="8"/>
      <c r="AV43" s="8"/>
      <c r="AW43" s="8"/>
    </row>
    <row r="44" spans="1:52" s="8" customFormat="1" ht="26.25" x14ac:dyDescent="0.3">
      <c r="A44" s="154">
        <v>6</v>
      </c>
      <c r="B44" s="170"/>
      <c r="D44" s="156"/>
      <c r="K44" s="157"/>
      <c r="L44" s="158" t="str">
        <f>($A$3)</f>
        <v>Józsefváros III</v>
      </c>
      <c r="M44" s="157"/>
      <c r="N44" s="159">
        <v>2</v>
      </c>
      <c r="O44" s="160" t="s">
        <v>3</v>
      </c>
      <c r="P44" s="159">
        <v>14</v>
      </c>
      <c r="R44" s="8" t="str">
        <f>($A$7)</f>
        <v>Józsefváros IV</v>
      </c>
      <c r="W44" s="157"/>
      <c r="Y44" s="156"/>
      <c r="AY44" s="161"/>
    </row>
    <row r="45" spans="1:52" ht="20.25" x14ac:dyDescent="0.3">
      <c r="A45" s="162"/>
      <c r="B45" s="171"/>
      <c r="E45" s="8"/>
      <c r="F45" s="8"/>
      <c r="G45" s="8"/>
      <c r="H45" s="8"/>
      <c r="I45" s="8"/>
      <c r="J45" s="8"/>
      <c r="L45" s="158" t="str">
        <f>($A$4)</f>
        <v>Rózsadomb</v>
      </c>
      <c r="N45" s="159">
        <v>6</v>
      </c>
      <c r="O45" s="160" t="s">
        <v>3</v>
      </c>
      <c r="P45" s="159">
        <v>10</v>
      </c>
      <c r="R45" s="8" t="str">
        <f>($A$6)</f>
        <v>Mundial II</v>
      </c>
      <c r="S45" s="8"/>
      <c r="V45" s="8"/>
      <c r="Z45" s="8"/>
      <c r="AA45" s="164"/>
      <c r="AB45" s="160"/>
      <c r="AC45" s="164"/>
      <c r="AE45" s="8"/>
      <c r="AF45" s="8"/>
      <c r="AG45" s="8"/>
      <c r="AH45" s="8"/>
      <c r="AI45" s="164"/>
      <c r="AJ45" s="160"/>
      <c r="AK45" s="164"/>
      <c r="AM45" s="8"/>
      <c r="AN45" s="8"/>
      <c r="AO45" s="8"/>
      <c r="AP45" s="8"/>
      <c r="AQ45" s="8"/>
      <c r="AR45" s="8"/>
      <c r="AT45" s="8"/>
      <c r="AU45" s="8"/>
      <c r="AV45" s="8"/>
      <c r="AW45" s="8"/>
      <c r="AY45" s="161"/>
    </row>
    <row r="46" spans="1:52" ht="20.25" x14ac:dyDescent="0.3">
      <c r="A46" s="162"/>
      <c r="B46" s="171"/>
      <c r="D46" s="156"/>
      <c r="E46" s="8"/>
      <c r="F46" s="8"/>
      <c r="G46" s="8"/>
      <c r="H46" s="8"/>
      <c r="I46" s="8"/>
      <c r="J46" s="8"/>
      <c r="L46" s="158" t="str">
        <f>($A$5)</f>
        <v>Csokonyavisonta</v>
      </c>
      <c r="N46" s="159">
        <v>11</v>
      </c>
      <c r="O46" s="160" t="s">
        <v>3</v>
      </c>
      <c r="P46" s="159">
        <v>5</v>
      </c>
      <c r="Q46" s="164"/>
      <c r="R46" s="8" t="str">
        <f>($A$12)</f>
        <v>Újkori Táltosok II</v>
      </c>
      <c r="S46" s="8"/>
      <c r="V46" s="8"/>
      <c r="Y46" s="156"/>
      <c r="Z46" s="8"/>
      <c r="AA46" s="157"/>
      <c r="AB46" s="157"/>
      <c r="AC46" s="157"/>
      <c r="AE46" s="8"/>
      <c r="AF46" s="8"/>
      <c r="AG46" s="8"/>
      <c r="AH46" s="8"/>
      <c r="AI46" s="157"/>
      <c r="AJ46" s="157"/>
      <c r="AK46" s="157"/>
      <c r="AM46" s="8"/>
      <c r="AN46" s="8"/>
      <c r="AO46" s="8"/>
      <c r="AP46" s="8"/>
      <c r="AQ46" s="8"/>
      <c r="AR46" s="8"/>
      <c r="AT46" s="8"/>
      <c r="AU46" s="8"/>
      <c r="AV46" s="8"/>
      <c r="AW46" s="8"/>
      <c r="AY46" s="161"/>
      <c r="AZ46" s="8"/>
    </row>
    <row r="47" spans="1:52" ht="20.25" x14ac:dyDescent="0.3">
      <c r="A47" s="162"/>
      <c r="B47" s="171"/>
      <c r="E47" s="8"/>
      <c r="F47" s="8"/>
      <c r="G47" s="8"/>
      <c r="H47" s="8"/>
      <c r="I47" s="8"/>
      <c r="J47" s="8"/>
      <c r="L47" s="158" t="str">
        <f>($A$8)</f>
        <v>Modern SE</v>
      </c>
      <c r="N47" s="159">
        <v>4</v>
      </c>
      <c r="O47" s="160" t="s">
        <v>3</v>
      </c>
      <c r="P47" s="159">
        <v>12</v>
      </c>
      <c r="R47" s="8" t="str">
        <f>($A$11)</f>
        <v>ESE III</v>
      </c>
      <c r="S47" s="8"/>
      <c r="V47" s="8"/>
      <c r="Z47" s="8"/>
      <c r="AA47" s="164"/>
      <c r="AB47" s="160"/>
      <c r="AC47" s="164"/>
      <c r="AE47" s="8"/>
      <c r="AF47" s="8"/>
      <c r="AG47" s="8"/>
      <c r="AH47" s="8"/>
      <c r="AI47" s="164"/>
      <c r="AJ47" s="160"/>
      <c r="AK47" s="164"/>
      <c r="AM47" s="8"/>
      <c r="AN47" s="8"/>
      <c r="AO47" s="8"/>
      <c r="AP47" s="8"/>
      <c r="AQ47" s="8"/>
      <c r="AR47" s="8"/>
      <c r="AT47" s="8"/>
      <c r="AU47" s="8"/>
      <c r="AV47" s="8"/>
      <c r="AW47" s="8"/>
      <c r="AY47" s="161"/>
    </row>
    <row r="48" spans="1:52" ht="20.25" x14ac:dyDescent="0.3">
      <c r="A48" s="162"/>
      <c r="B48" s="171"/>
      <c r="D48" s="156"/>
      <c r="E48" s="8"/>
      <c r="F48" s="8"/>
      <c r="G48" s="8"/>
      <c r="H48" s="8"/>
      <c r="I48" s="8"/>
      <c r="J48" s="8"/>
      <c r="L48" s="158" t="str">
        <f>($A$9)</f>
        <v>ESE II</v>
      </c>
      <c r="N48" s="159">
        <v>11</v>
      </c>
      <c r="O48" s="160" t="s">
        <v>3</v>
      </c>
      <c r="P48" s="159">
        <v>5</v>
      </c>
      <c r="Q48" s="164" t="s">
        <v>162</v>
      </c>
      <c r="R48" s="8" t="str">
        <f>($A$10)</f>
        <v>Komló II</v>
      </c>
      <c r="S48" s="8"/>
      <c r="V48" s="8"/>
      <c r="Y48" s="156"/>
      <c r="Z48" s="8"/>
      <c r="AA48" s="157"/>
      <c r="AB48" s="157"/>
      <c r="AC48" s="157"/>
      <c r="AE48" s="8"/>
      <c r="AF48" s="8"/>
      <c r="AG48" s="8"/>
      <c r="AH48" s="8"/>
      <c r="AI48" s="157"/>
      <c r="AJ48" s="157"/>
      <c r="AK48" s="157"/>
      <c r="AM48" s="8"/>
      <c r="AN48" s="8"/>
      <c r="AO48" s="8"/>
      <c r="AP48" s="8"/>
      <c r="AQ48" s="8"/>
      <c r="AR48" s="8"/>
      <c r="AT48" s="8"/>
      <c r="AU48" s="8"/>
      <c r="AV48" s="8"/>
      <c r="AW48" s="8"/>
      <c r="AY48" s="161"/>
      <c r="AZ48" s="8"/>
    </row>
    <row r="49" spans="1:52" ht="3.75" customHeight="1" x14ac:dyDescent="0.3">
      <c r="A49" s="162"/>
      <c r="B49" s="171"/>
      <c r="C49" s="172"/>
      <c r="D49" s="173"/>
      <c r="E49" s="171"/>
      <c r="F49" s="171"/>
      <c r="G49" s="171"/>
      <c r="H49" s="171"/>
      <c r="I49" s="171"/>
      <c r="J49" s="171"/>
      <c r="K49" s="174"/>
      <c r="L49" s="174"/>
      <c r="M49" s="174"/>
      <c r="N49" s="171"/>
      <c r="O49" s="175"/>
      <c r="P49" s="176"/>
      <c r="Q49" s="175"/>
      <c r="R49" s="171"/>
      <c r="S49" s="171"/>
      <c r="T49" s="174"/>
      <c r="U49" s="174"/>
      <c r="V49" s="171"/>
      <c r="W49" s="174"/>
      <c r="X49" s="174"/>
      <c r="Y49" s="174"/>
      <c r="Z49" s="171"/>
      <c r="AA49" s="175"/>
      <c r="AB49" s="176"/>
      <c r="AC49" s="175"/>
      <c r="AD49" s="174"/>
      <c r="AE49" s="171"/>
      <c r="AF49" s="171"/>
      <c r="AG49" s="171"/>
      <c r="AH49" s="171"/>
      <c r="AI49" s="175"/>
      <c r="AJ49" s="176"/>
      <c r="AK49" s="175"/>
      <c r="AL49" s="174"/>
      <c r="AM49" s="171"/>
      <c r="AN49" s="171"/>
      <c r="AO49" s="171"/>
      <c r="AP49" s="8"/>
      <c r="AQ49" s="8"/>
      <c r="AR49" s="8"/>
      <c r="AS49" s="8"/>
      <c r="AT49" s="8"/>
      <c r="AU49" s="8"/>
      <c r="AV49" s="8"/>
      <c r="AW49" s="8"/>
    </row>
    <row r="50" spans="1:52" s="8" customFormat="1" ht="26.25" x14ac:dyDescent="0.3">
      <c r="A50" s="154">
        <v>7</v>
      </c>
      <c r="B50" s="155"/>
      <c r="D50" s="156"/>
      <c r="K50" s="157"/>
      <c r="L50" s="158" t="str">
        <f>($A$3)</f>
        <v>Józsefváros III</v>
      </c>
      <c r="M50" s="157"/>
      <c r="N50" s="159">
        <v>10</v>
      </c>
      <c r="O50" s="160" t="s">
        <v>3</v>
      </c>
      <c r="P50" s="159">
        <v>6</v>
      </c>
      <c r="R50" s="8" t="str">
        <f>($A$6)</f>
        <v>Mundial II</v>
      </c>
      <c r="W50" s="157"/>
      <c r="Y50" s="156"/>
      <c r="AY50" s="161"/>
    </row>
    <row r="51" spans="1:52" ht="20.25" x14ac:dyDescent="0.3">
      <c r="A51" s="162"/>
      <c r="B51" s="163"/>
      <c r="E51" s="8"/>
      <c r="F51" s="8"/>
      <c r="G51" s="8"/>
      <c r="H51" s="8"/>
      <c r="I51" s="8"/>
      <c r="J51" s="8"/>
      <c r="L51" s="158" t="str">
        <f>($A$4)</f>
        <v>Rózsadomb</v>
      </c>
      <c r="N51" s="159">
        <v>9</v>
      </c>
      <c r="O51" s="160" t="s">
        <v>3</v>
      </c>
      <c r="P51" s="159">
        <v>7</v>
      </c>
      <c r="R51" s="8" t="str">
        <f>($A$5)</f>
        <v>Csokonyavisonta</v>
      </c>
      <c r="S51" s="8"/>
      <c r="V51" s="8"/>
      <c r="Z51" s="8"/>
      <c r="AA51" s="164"/>
      <c r="AB51" s="160"/>
      <c r="AC51" s="164"/>
      <c r="AE51" s="8"/>
      <c r="AF51" s="8"/>
      <c r="AG51" s="8"/>
      <c r="AH51" s="8"/>
      <c r="AI51" s="164"/>
      <c r="AJ51" s="160"/>
      <c r="AK51" s="164"/>
      <c r="AM51" s="8"/>
      <c r="AN51" s="8"/>
      <c r="AO51" s="8"/>
      <c r="AP51" s="8"/>
      <c r="AQ51" s="8"/>
      <c r="AR51" s="8"/>
      <c r="AT51" s="8"/>
      <c r="AU51" s="8"/>
      <c r="AV51" s="8"/>
      <c r="AW51" s="8"/>
      <c r="AY51" s="161"/>
    </row>
    <row r="52" spans="1:52" ht="20.25" x14ac:dyDescent="0.3">
      <c r="A52" s="162"/>
      <c r="B52" s="163"/>
      <c r="D52" s="156"/>
      <c r="E52" s="8"/>
      <c r="F52" s="8"/>
      <c r="G52" s="8"/>
      <c r="H52" s="8"/>
      <c r="I52" s="8"/>
      <c r="J52" s="8"/>
      <c r="L52" s="158" t="str">
        <f>($A$7)</f>
        <v>Józsefváros IV</v>
      </c>
      <c r="N52" s="159">
        <v>11</v>
      </c>
      <c r="O52" s="160" t="s">
        <v>3</v>
      </c>
      <c r="P52" s="159">
        <v>5</v>
      </c>
      <c r="Q52" s="164"/>
      <c r="R52" s="8" t="str">
        <f>($A$11)</f>
        <v>ESE III</v>
      </c>
      <c r="S52" s="8"/>
      <c r="V52" s="8"/>
      <c r="Y52" s="156"/>
      <c r="Z52" s="8"/>
      <c r="AA52" s="157"/>
      <c r="AB52" s="157"/>
      <c r="AC52" s="157"/>
      <c r="AE52" s="8"/>
      <c r="AF52" s="8"/>
      <c r="AG52" s="8"/>
      <c r="AH52" s="8"/>
      <c r="AI52" s="157"/>
      <c r="AJ52" s="157"/>
      <c r="AK52" s="157"/>
      <c r="AM52" s="8"/>
      <c r="AN52" s="8"/>
      <c r="AO52" s="8"/>
      <c r="AP52" s="8"/>
      <c r="AQ52" s="8"/>
      <c r="AR52" s="8"/>
      <c r="AT52" s="8"/>
      <c r="AU52" s="8"/>
      <c r="AV52" s="8"/>
      <c r="AW52" s="8"/>
      <c r="AY52" s="161"/>
      <c r="AZ52" s="8"/>
    </row>
    <row r="53" spans="1:52" ht="20.25" x14ac:dyDescent="0.3">
      <c r="A53" s="162"/>
      <c r="B53" s="163"/>
      <c r="E53" s="8"/>
      <c r="F53" s="8"/>
      <c r="G53" s="8"/>
      <c r="H53" s="8"/>
      <c r="I53" s="8"/>
      <c r="J53" s="8"/>
      <c r="L53" s="158" t="str">
        <f>($A$8)</f>
        <v>Modern SE</v>
      </c>
      <c r="N53" s="159">
        <v>6</v>
      </c>
      <c r="O53" s="160" t="s">
        <v>3</v>
      </c>
      <c r="P53" s="159">
        <v>10</v>
      </c>
      <c r="R53" s="8" t="str">
        <f>($A$10)</f>
        <v>Komló II</v>
      </c>
      <c r="S53" s="8"/>
      <c r="V53" s="8"/>
      <c r="Z53" s="8"/>
      <c r="AA53" s="164"/>
      <c r="AB53" s="160"/>
      <c r="AC53" s="164"/>
      <c r="AE53" s="8"/>
      <c r="AF53" s="8"/>
      <c r="AG53" s="8"/>
      <c r="AH53" s="8"/>
      <c r="AI53" s="164"/>
      <c r="AJ53" s="160"/>
      <c r="AK53" s="164"/>
      <c r="AM53" s="8"/>
      <c r="AN53" s="8"/>
      <c r="AO53" s="8"/>
      <c r="AP53" s="8"/>
      <c r="AQ53" s="8"/>
      <c r="AR53" s="8"/>
      <c r="AT53" s="8"/>
      <c r="AU53" s="8"/>
      <c r="AV53" s="8"/>
      <c r="AW53" s="8"/>
      <c r="AY53" s="161"/>
    </row>
    <row r="54" spans="1:52" ht="20.25" x14ac:dyDescent="0.3">
      <c r="A54" s="162"/>
      <c r="B54" s="163"/>
      <c r="D54" s="156"/>
      <c r="E54" s="8"/>
      <c r="F54" s="8"/>
      <c r="G54" s="8"/>
      <c r="H54" s="8"/>
      <c r="I54" s="8"/>
      <c r="J54" s="8"/>
      <c r="L54" s="158" t="str">
        <f>($A$9)</f>
        <v>ESE II</v>
      </c>
      <c r="N54" s="159">
        <v>11</v>
      </c>
      <c r="O54" s="160" t="s">
        <v>3</v>
      </c>
      <c r="P54" s="159">
        <v>5</v>
      </c>
      <c r="Q54" s="164" t="s">
        <v>162</v>
      </c>
      <c r="R54" s="8" t="str">
        <f>($A$12)</f>
        <v>Újkori Táltosok II</v>
      </c>
      <c r="S54" s="8"/>
      <c r="V54" s="8"/>
      <c r="Y54" s="156"/>
      <c r="Z54" s="8"/>
      <c r="AA54" s="157"/>
      <c r="AB54" s="157"/>
      <c r="AC54" s="157"/>
      <c r="AE54" s="8"/>
      <c r="AF54" s="8"/>
      <c r="AG54" s="8"/>
      <c r="AH54" s="8"/>
      <c r="AI54" s="157"/>
      <c r="AJ54" s="157"/>
      <c r="AK54" s="157"/>
      <c r="AM54" s="8"/>
      <c r="AN54" s="8"/>
      <c r="AO54" s="8"/>
      <c r="AP54" s="8"/>
      <c r="AQ54" s="8"/>
      <c r="AR54" s="8"/>
      <c r="AT54" s="8"/>
      <c r="AU54" s="8"/>
      <c r="AV54" s="8"/>
      <c r="AW54" s="8"/>
      <c r="AY54" s="161"/>
      <c r="AZ54" s="8"/>
    </row>
    <row r="55" spans="1:52" ht="3.75" customHeight="1" x14ac:dyDescent="0.3">
      <c r="A55" s="162"/>
      <c r="B55" s="163"/>
      <c r="C55" s="165"/>
      <c r="D55" s="166"/>
      <c r="E55" s="163"/>
      <c r="F55" s="163"/>
      <c r="G55" s="163"/>
      <c r="H55" s="163"/>
      <c r="I55" s="163"/>
      <c r="J55" s="163"/>
      <c r="K55" s="167"/>
      <c r="L55" s="167"/>
      <c r="M55" s="167"/>
      <c r="N55" s="163"/>
      <c r="O55" s="168"/>
      <c r="P55" s="169"/>
      <c r="Q55" s="168"/>
      <c r="R55" s="163"/>
      <c r="S55" s="163"/>
      <c r="T55" s="167"/>
      <c r="U55" s="167"/>
      <c r="V55" s="163"/>
      <c r="W55" s="167"/>
      <c r="X55" s="167"/>
      <c r="Y55" s="167"/>
      <c r="Z55" s="163"/>
      <c r="AA55" s="168"/>
      <c r="AB55" s="169"/>
      <c r="AC55" s="168"/>
      <c r="AD55" s="167"/>
      <c r="AE55" s="163"/>
      <c r="AF55" s="163"/>
      <c r="AG55" s="163"/>
      <c r="AH55" s="163"/>
      <c r="AI55" s="168"/>
      <c r="AJ55" s="169"/>
      <c r="AK55" s="168"/>
      <c r="AL55" s="167"/>
      <c r="AM55" s="163"/>
      <c r="AN55" s="163"/>
      <c r="AO55" s="163"/>
      <c r="AP55" s="8"/>
      <c r="AQ55" s="8"/>
      <c r="AR55" s="8"/>
      <c r="AS55" s="8"/>
      <c r="AT55" s="8"/>
      <c r="AU55" s="8"/>
      <c r="AV55" s="8"/>
      <c r="AW55" s="8"/>
    </row>
    <row r="56" spans="1:52" s="8" customFormat="1" ht="26.25" x14ac:dyDescent="0.3">
      <c r="A56" s="154">
        <v>8</v>
      </c>
      <c r="B56" s="170"/>
      <c r="D56" s="156"/>
      <c r="K56" s="157"/>
      <c r="L56" s="158" t="str">
        <f>($A$3)</f>
        <v>Józsefváros III</v>
      </c>
      <c r="M56" s="157"/>
      <c r="N56" s="159">
        <v>3</v>
      </c>
      <c r="O56" s="160" t="s">
        <v>3</v>
      </c>
      <c r="P56" s="159">
        <v>13</v>
      </c>
      <c r="R56" s="8" t="str">
        <f>($A$5)</f>
        <v>Csokonyavisonta</v>
      </c>
      <c r="W56" s="157"/>
      <c r="Y56" s="156"/>
      <c r="AY56" s="161"/>
    </row>
    <row r="57" spans="1:52" ht="20.25" x14ac:dyDescent="0.3">
      <c r="A57" s="162"/>
      <c r="B57" s="171"/>
      <c r="D57" s="156"/>
      <c r="E57" s="8"/>
      <c r="F57" s="8"/>
      <c r="G57" s="8"/>
      <c r="H57" s="8"/>
      <c r="I57" s="8"/>
      <c r="J57" s="8"/>
      <c r="L57" s="158" t="str">
        <f>($A$4)</f>
        <v>Rózsadomb</v>
      </c>
      <c r="N57" s="159">
        <v>11</v>
      </c>
      <c r="O57" s="160" t="s">
        <v>3</v>
      </c>
      <c r="P57" s="159">
        <v>5</v>
      </c>
      <c r="R57" s="8" t="str">
        <f>($A$12)</f>
        <v>Újkori Táltosok II</v>
      </c>
      <c r="S57" s="8"/>
      <c r="V57" s="8"/>
      <c r="Y57" s="156"/>
      <c r="Z57" s="8"/>
      <c r="AA57" s="157"/>
      <c r="AB57" s="157"/>
      <c r="AC57" s="157"/>
      <c r="AE57" s="8"/>
      <c r="AF57" s="8"/>
      <c r="AG57" s="8"/>
      <c r="AH57" s="8"/>
      <c r="AI57" s="157"/>
      <c r="AJ57" s="157"/>
      <c r="AK57" s="157"/>
      <c r="AM57" s="8"/>
      <c r="AN57" s="8"/>
      <c r="AO57" s="8"/>
      <c r="AP57" s="8"/>
      <c r="AQ57" s="8"/>
      <c r="AR57" s="8"/>
      <c r="AT57" s="8"/>
      <c r="AU57" s="8"/>
      <c r="AV57" s="8"/>
      <c r="AW57" s="8"/>
      <c r="AY57" s="161"/>
      <c r="AZ57" s="8"/>
    </row>
    <row r="58" spans="1:52" ht="20.25" x14ac:dyDescent="0.3">
      <c r="A58" s="162"/>
      <c r="B58" s="171"/>
      <c r="D58" s="156"/>
      <c r="E58" s="8"/>
      <c r="F58" s="8"/>
      <c r="G58" s="8"/>
      <c r="H58" s="8"/>
      <c r="I58" s="8"/>
      <c r="J58" s="8"/>
      <c r="L58" s="158" t="str">
        <f>($A$6)</f>
        <v>Mundial II</v>
      </c>
      <c r="N58" s="159">
        <v>11</v>
      </c>
      <c r="O58" s="160" t="s">
        <v>3</v>
      </c>
      <c r="P58" s="159">
        <v>5</v>
      </c>
      <c r="Q58" s="164"/>
      <c r="R58" s="8" t="str">
        <f>($A$11)</f>
        <v>ESE III</v>
      </c>
      <c r="S58" s="8"/>
      <c r="V58" s="8"/>
      <c r="Y58" s="156"/>
      <c r="Z58" s="8"/>
      <c r="AA58" s="157"/>
      <c r="AB58" s="157"/>
      <c r="AC58" s="157"/>
      <c r="AE58" s="8"/>
      <c r="AF58" s="8"/>
      <c r="AG58" s="8"/>
      <c r="AH58" s="8"/>
      <c r="AI58" s="157"/>
      <c r="AJ58" s="157"/>
      <c r="AK58" s="157"/>
      <c r="AM58" s="8"/>
      <c r="AN58" s="8"/>
      <c r="AO58" s="8"/>
      <c r="AP58" s="8"/>
      <c r="AQ58" s="8"/>
      <c r="AR58" s="8"/>
      <c r="AT58" s="8"/>
      <c r="AU58" s="8"/>
      <c r="AV58" s="8"/>
      <c r="AW58" s="8"/>
      <c r="AY58" s="161"/>
      <c r="AZ58" s="8"/>
    </row>
    <row r="59" spans="1:52" ht="20.25" x14ac:dyDescent="0.3">
      <c r="A59" s="162"/>
      <c r="B59" s="171"/>
      <c r="D59" s="156"/>
      <c r="E59" s="8"/>
      <c r="F59" s="8"/>
      <c r="G59" s="8"/>
      <c r="H59" s="8"/>
      <c r="I59" s="8"/>
      <c r="J59" s="8"/>
      <c r="L59" s="158" t="str">
        <f>($A$7)</f>
        <v>Józsefváros IV</v>
      </c>
      <c r="N59" s="159">
        <v>5</v>
      </c>
      <c r="O59" s="160" t="s">
        <v>3</v>
      </c>
      <c r="P59" s="159">
        <v>11</v>
      </c>
      <c r="R59" s="8" t="str">
        <f>($A$10)</f>
        <v>Komló II</v>
      </c>
      <c r="S59" s="8"/>
      <c r="V59" s="8"/>
      <c r="Y59" s="156"/>
      <c r="Z59" s="8"/>
      <c r="AA59" s="157"/>
      <c r="AB59" s="157"/>
      <c r="AC59" s="157"/>
      <c r="AE59" s="8"/>
      <c r="AF59" s="8"/>
      <c r="AG59" s="8"/>
      <c r="AH59" s="8"/>
      <c r="AI59" s="157"/>
      <c r="AJ59" s="157"/>
      <c r="AK59" s="157"/>
      <c r="AM59" s="8"/>
      <c r="AN59" s="8"/>
      <c r="AO59" s="8"/>
      <c r="AP59" s="8"/>
      <c r="AQ59" s="8"/>
      <c r="AR59" s="8"/>
      <c r="AT59" s="8"/>
      <c r="AU59" s="8"/>
      <c r="AV59" s="8"/>
      <c r="AW59" s="8"/>
      <c r="AY59" s="161"/>
      <c r="AZ59" s="8"/>
    </row>
    <row r="60" spans="1:52" ht="20.25" x14ac:dyDescent="0.3">
      <c r="A60" s="162"/>
      <c r="B60" s="171"/>
      <c r="D60" s="156"/>
      <c r="E60" s="8"/>
      <c r="F60" s="8"/>
      <c r="G60" s="8"/>
      <c r="H60" s="8"/>
      <c r="I60" s="8"/>
      <c r="J60" s="8"/>
      <c r="L60" s="158" t="str">
        <f>($A$8)</f>
        <v>Modern SE</v>
      </c>
      <c r="N60" s="159">
        <v>6</v>
      </c>
      <c r="O60" s="160" t="s">
        <v>3</v>
      </c>
      <c r="P60" s="159">
        <v>10</v>
      </c>
      <c r="Q60" s="164" t="s">
        <v>162</v>
      </c>
      <c r="R60" s="8" t="str">
        <f>($A$9)</f>
        <v>ESE II</v>
      </c>
      <c r="S60" s="8"/>
      <c r="V60" s="8"/>
      <c r="Y60" s="156"/>
      <c r="Z60" s="8"/>
      <c r="AA60" s="157"/>
      <c r="AB60" s="157"/>
      <c r="AC60" s="157"/>
      <c r="AE60" s="8"/>
      <c r="AF60" s="8"/>
      <c r="AG60" s="8"/>
      <c r="AH60" s="8"/>
      <c r="AI60" s="157"/>
      <c r="AJ60" s="157"/>
      <c r="AK60" s="157"/>
      <c r="AM60" s="8"/>
      <c r="AN60" s="8"/>
      <c r="AO60" s="8"/>
      <c r="AP60" s="8"/>
      <c r="AQ60" s="8"/>
      <c r="AR60" s="8"/>
      <c r="AT60" s="8"/>
      <c r="AU60" s="8"/>
      <c r="AV60" s="8"/>
      <c r="AW60" s="8"/>
      <c r="AY60" s="161"/>
      <c r="AZ60" s="8"/>
    </row>
    <row r="61" spans="1:52" ht="3.75" customHeight="1" x14ac:dyDescent="0.3">
      <c r="A61" s="162"/>
      <c r="B61" s="171"/>
      <c r="C61" s="172"/>
      <c r="D61" s="173"/>
      <c r="E61" s="171"/>
      <c r="F61" s="171"/>
      <c r="G61" s="171"/>
      <c r="H61" s="171"/>
      <c r="I61" s="171"/>
      <c r="J61" s="171"/>
      <c r="K61" s="174"/>
      <c r="L61" s="174"/>
      <c r="M61" s="174"/>
      <c r="N61" s="171"/>
      <c r="O61" s="175"/>
      <c r="P61" s="176"/>
      <c r="Q61" s="175"/>
      <c r="R61" s="171"/>
      <c r="S61" s="171"/>
      <c r="T61" s="174"/>
      <c r="U61" s="174"/>
      <c r="V61" s="171"/>
      <c r="W61" s="174"/>
      <c r="X61" s="174"/>
      <c r="Y61" s="174"/>
      <c r="Z61" s="171"/>
      <c r="AA61" s="175"/>
      <c r="AB61" s="176"/>
      <c r="AC61" s="175"/>
      <c r="AD61" s="174"/>
      <c r="AE61" s="171"/>
      <c r="AF61" s="171"/>
      <c r="AG61" s="171"/>
      <c r="AH61" s="171"/>
      <c r="AI61" s="175"/>
      <c r="AJ61" s="176"/>
      <c r="AK61" s="175"/>
      <c r="AL61" s="174"/>
      <c r="AM61" s="171"/>
      <c r="AN61" s="171"/>
      <c r="AO61" s="171"/>
      <c r="AP61" s="8"/>
      <c r="AQ61" s="8"/>
      <c r="AR61" s="8"/>
      <c r="AS61" s="8"/>
      <c r="AT61" s="8"/>
      <c r="AU61" s="8"/>
      <c r="AV61" s="8"/>
      <c r="AW61" s="8"/>
    </row>
    <row r="62" spans="1:52" s="8" customFormat="1" ht="26.25" x14ac:dyDescent="0.3">
      <c r="A62" s="154">
        <v>9</v>
      </c>
      <c r="B62" s="155"/>
      <c r="D62" s="156"/>
      <c r="K62" s="157"/>
      <c r="L62" s="158" t="str">
        <f>($A$3)</f>
        <v>Józsefváros III</v>
      </c>
      <c r="M62" s="157"/>
      <c r="N62" s="159">
        <v>5</v>
      </c>
      <c r="O62" s="160" t="s">
        <v>3</v>
      </c>
      <c r="P62" s="159">
        <v>11</v>
      </c>
      <c r="R62" s="8" t="str">
        <f>($A$4)</f>
        <v>Rózsadomb</v>
      </c>
      <c r="W62" s="157"/>
      <c r="Y62" s="156"/>
      <c r="AY62" s="161"/>
    </row>
    <row r="63" spans="1:52" ht="20.25" x14ac:dyDescent="0.3">
      <c r="A63" s="162"/>
      <c r="B63" s="163"/>
      <c r="E63" s="8"/>
      <c r="F63" s="8"/>
      <c r="G63" s="8"/>
      <c r="H63" s="8"/>
      <c r="I63" s="8"/>
      <c r="J63" s="8"/>
      <c r="L63" s="158" t="str">
        <f>($A$5)</f>
        <v>Csokonyavisonta</v>
      </c>
      <c r="N63" s="159">
        <v>10</v>
      </c>
      <c r="O63" s="160" t="s">
        <v>3</v>
      </c>
      <c r="P63" s="159">
        <v>6</v>
      </c>
      <c r="R63" s="8" t="str">
        <f>($A$11)</f>
        <v>ESE III</v>
      </c>
      <c r="S63" s="8"/>
      <c r="V63" s="8"/>
      <c r="Z63" s="8"/>
      <c r="AA63" s="164"/>
      <c r="AB63" s="160"/>
      <c r="AC63" s="164"/>
      <c r="AE63" s="8"/>
      <c r="AF63" s="8"/>
      <c r="AG63" s="8"/>
      <c r="AH63" s="8"/>
      <c r="AI63" s="164"/>
      <c r="AJ63" s="160"/>
      <c r="AK63" s="164"/>
      <c r="AM63" s="8"/>
      <c r="AN63" s="8"/>
      <c r="AO63" s="8"/>
      <c r="AP63" s="8"/>
      <c r="AQ63" s="8"/>
      <c r="AR63" s="8"/>
      <c r="AT63" s="8"/>
      <c r="AU63" s="8"/>
      <c r="AV63" s="8"/>
      <c r="AW63" s="8"/>
      <c r="AY63" s="161"/>
    </row>
    <row r="64" spans="1:52" ht="20.25" x14ac:dyDescent="0.3">
      <c r="A64" s="162"/>
      <c r="B64" s="163"/>
      <c r="E64" s="8"/>
      <c r="F64" s="8"/>
      <c r="G64" s="8"/>
      <c r="H64" s="8"/>
      <c r="I64" s="8"/>
      <c r="J64" s="8"/>
      <c r="L64" s="158" t="str">
        <f>($A$6)</f>
        <v>Mundial II</v>
      </c>
      <c r="N64" s="159">
        <v>11</v>
      </c>
      <c r="O64" s="160" t="s">
        <v>3</v>
      </c>
      <c r="P64" s="159">
        <v>5</v>
      </c>
      <c r="Q64" s="164"/>
      <c r="R64" s="8" t="str">
        <f>($A$10)</f>
        <v>Komló II</v>
      </c>
      <c r="S64" s="8"/>
      <c r="V64" s="8"/>
      <c r="Y64" s="156"/>
      <c r="Z64" s="8"/>
      <c r="AA64" s="157"/>
      <c r="AB64" s="157"/>
      <c r="AC64" s="157"/>
      <c r="AE64" s="8"/>
      <c r="AF64" s="8"/>
      <c r="AG64" s="8"/>
      <c r="AH64" s="8"/>
      <c r="AI64" s="157"/>
      <c r="AJ64" s="157"/>
      <c r="AK64" s="157"/>
      <c r="AM64" s="8"/>
      <c r="AN64" s="8"/>
      <c r="AO64" s="8"/>
      <c r="AP64" s="8"/>
      <c r="AQ64" s="8"/>
      <c r="AR64" s="8"/>
      <c r="AT64" s="8"/>
      <c r="AU64" s="8"/>
      <c r="AV64" s="8"/>
      <c r="AW64" s="8"/>
      <c r="AY64" s="161"/>
      <c r="AZ64" s="8"/>
    </row>
    <row r="65" spans="1:52" ht="20.25" x14ac:dyDescent="0.3">
      <c r="A65" s="162"/>
      <c r="B65" s="163"/>
      <c r="E65" s="8"/>
      <c r="F65" s="8"/>
      <c r="G65" s="8"/>
      <c r="H65" s="8"/>
      <c r="I65" s="8"/>
      <c r="J65" s="8"/>
      <c r="L65" s="158" t="str">
        <f>($A$7)</f>
        <v>Józsefváros IV</v>
      </c>
      <c r="N65" s="159">
        <v>10</v>
      </c>
      <c r="O65" s="160" t="s">
        <v>3</v>
      </c>
      <c r="P65" s="159">
        <v>6</v>
      </c>
      <c r="R65" s="8" t="str">
        <f>($A$9)</f>
        <v>ESE II</v>
      </c>
      <c r="S65" s="8"/>
      <c r="V65" s="8"/>
      <c r="Z65" s="8"/>
      <c r="AA65" s="164"/>
      <c r="AB65" s="160"/>
      <c r="AC65" s="164"/>
      <c r="AE65" s="8"/>
      <c r="AF65" s="8"/>
      <c r="AG65" s="8"/>
      <c r="AH65" s="8"/>
      <c r="AI65" s="164"/>
      <c r="AJ65" s="160"/>
      <c r="AK65" s="164"/>
      <c r="AM65" s="8"/>
      <c r="AN65" s="8"/>
      <c r="AO65" s="8"/>
      <c r="AP65" s="8"/>
      <c r="AQ65" s="8"/>
      <c r="AR65" s="8"/>
      <c r="AT65" s="8"/>
      <c r="AU65" s="8"/>
      <c r="AV65" s="8"/>
      <c r="AW65" s="8"/>
      <c r="AY65" s="161"/>
    </row>
    <row r="66" spans="1:52" ht="20.25" x14ac:dyDescent="0.3">
      <c r="A66" s="162"/>
      <c r="B66" s="163"/>
      <c r="D66" s="156"/>
      <c r="E66" s="8"/>
      <c r="F66" s="8"/>
      <c r="G66" s="8"/>
      <c r="H66" s="8"/>
      <c r="I66" s="8"/>
      <c r="J66" s="8"/>
      <c r="L66" s="158" t="str">
        <f>($A$8)</f>
        <v>Modern SE</v>
      </c>
      <c r="N66" s="159">
        <v>6</v>
      </c>
      <c r="O66" s="160" t="s">
        <v>3</v>
      </c>
      <c r="P66" s="159">
        <v>10</v>
      </c>
      <c r="Q66" s="164" t="s">
        <v>162</v>
      </c>
      <c r="R66" s="8" t="str">
        <f>($A$12)</f>
        <v>Újkori Táltosok II</v>
      </c>
      <c r="S66" s="8"/>
      <c r="V66" s="8"/>
      <c r="Y66" s="156"/>
      <c r="Z66" s="8"/>
      <c r="AA66" s="157"/>
      <c r="AB66" s="157"/>
      <c r="AC66" s="157"/>
      <c r="AE66" s="8"/>
      <c r="AF66" s="8"/>
      <c r="AG66" s="8"/>
      <c r="AH66" s="8"/>
      <c r="AI66" s="157"/>
      <c r="AJ66" s="157"/>
      <c r="AK66" s="157"/>
      <c r="AM66" s="8"/>
      <c r="AN66" s="8"/>
      <c r="AO66" s="8"/>
      <c r="AP66" s="8"/>
      <c r="AQ66" s="8"/>
      <c r="AR66" s="8"/>
      <c r="AT66" s="8"/>
      <c r="AU66" s="8"/>
      <c r="AV66" s="8"/>
      <c r="AW66" s="8"/>
      <c r="AY66" s="161"/>
      <c r="AZ66" s="8"/>
    </row>
    <row r="67" spans="1:52" ht="3.75" customHeight="1" x14ac:dyDescent="0.3">
      <c r="A67" s="162"/>
      <c r="B67" s="163"/>
      <c r="C67" s="165"/>
      <c r="D67" s="166"/>
      <c r="E67" s="163"/>
      <c r="F67" s="163"/>
      <c r="G67" s="163"/>
      <c r="H67" s="163"/>
      <c r="I67" s="163"/>
      <c r="J67" s="163"/>
      <c r="K67" s="167"/>
      <c r="L67" s="167"/>
      <c r="M67" s="167"/>
      <c r="N67" s="163"/>
      <c r="O67" s="168"/>
      <c r="P67" s="169"/>
      <c r="Q67" s="168"/>
      <c r="R67" s="163"/>
      <c r="S67" s="163"/>
      <c r="T67" s="167"/>
      <c r="U67" s="167"/>
      <c r="V67" s="163"/>
      <c r="W67" s="167"/>
      <c r="X67" s="167"/>
      <c r="Y67" s="167"/>
      <c r="Z67" s="163"/>
      <c r="AA67" s="168"/>
      <c r="AB67" s="169"/>
      <c r="AC67" s="168"/>
      <c r="AD67" s="167"/>
      <c r="AE67" s="163"/>
      <c r="AF67" s="163"/>
      <c r="AG67" s="163"/>
      <c r="AH67" s="163"/>
      <c r="AI67" s="168"/>
      <c r="AJ67" s="169"/>
      <c r="AK67" s="168"/>
      <c r="AL67" s="167"/>
      <c r="AM67" s="163"/>
      <c r="AN67" s="163"/>
      <c r="AO67" s="163"/>
      <c r="AP67" s="8"/>
      <c r="AQ67" s="8"/>
      <c r="AR67" s="8"/>
      <c r="AS67" s="8"/>
      <c r="AT67" s="8"/>
      <c r="AU67" s="8"/>
      <c r="AV67" s="8"/>
      <c r="AW67" s="8"/>
    </row>
  </sheetData>
  <conditionalFormatting sqref="Q3:Q5 E4:E12 I5:I12 I3 M3:M4 M6:M12 Q7:Q12 U3:U6 U8:U12 Y3:Y7 Y9:Y12 AC3:AC8 AC10:AC12 AG3:AG9 AG11:AG12 AK3:AK10 AK12 AO3:AO11">
    <cfRule type="cellIs" dxfId="2" priority="1" stopIfTrue="1" operator="equal">
      <formula>"g"</formula>
    </cfRule>
    <cfRule type="cellIs" dxfId="1" priority="2" stopIfTrue="1" operator="equal">
      <formula>"d"</formula>
    </cfRule>
    <cfRule type="cellIs" dxfId="0" priority="3" stopIfTrue="1" operator="equal">
      <formula>"v"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workbookViewId="0">
      <selection activeCell="Q19" sqref="Q19"/>
    </sheetView>
  </sheetViews>
  <sheetFormatPr defaultRowHeight="24.95" customHeight="1" x14ac:dyDescent="0.3"/>
  <cols>
    <col min="1" max="1" width="27.28515625" style="183" customWidth="1"/>
    <col min="2" max="12" width="5.7109375" customWidth="1"/>
    <col min="13" max="13" width="5.7109375" style="24" customWidth="1"/>
    <col min="14" max="19" width="5.7109375" customWidth="1"/>
  </cols>
  <sheetData>
    <row r="1" spans="1:13" ht="24.95" customHeight="1" x14ac:dyDescent="0.3">
      <c r="A1" s="182" t="s">
        <v>28</v>
      </c>
    </row>
    <row r="2" spans="1:13" ht="24.95" customHeight="1" x14ac:dyDescent="0.3">
      <c r="A2" s="183" t="s">
        <v>31</v>
      </c>
      <c r="C2">
        <v>1</v>
      </c>
      <c r="G2">
        <v>2</v>
      </c>
      <c r="H2">
        <v>3</v>
      </c>
      <c r="I2">
        <v>0</v>
      </c>
      <c r="J2">
        <v>2</v>
      </c>
      <c r="K2" s="24">
        <f>SUM(B2:J2)</f>
        <v>8</v>
      </c>
      <c r="L2">
        <v>10</v>
      </c>
      <c r="M2" s="24">
        <f>K2*50/L2</f>
        <v>40</v>
      </c>
    </row>
    <row r="3" spans="1:13" ht="24.95" customHeight="1" x14ac:dyDescent="0.3">
      <c r="A3" s="183" t="s">
        <v>209</v>
      </c>
      <c r="D3">
        <v>0</v>
      </c>
      <c r="E3">
        <v>1</v>
      </c>
      <c r="F3">
        <v>2</v>
      </c>
      <c r="G3">
        <v>3</v>
      </c>
      <c r="H3">
        <v>2</v>
      </c>
      <c r="K3" s="24">
        <f t="shared" ref="K3:K66" si="0">SUM(B3:J3)</f>
        <v>8</v>
      </c>
      <c r="L3">
        <v>9</v>
      </c>
      <c r="M3" s="24">
        <f t="shared" ref="M3:M66" si="1">K3*50/L3</f>
        <v>44.444444444444443</v>
      </c>
    </row>
    <row r="4" spans="1:13" ht="24.95" customHeight="1" x14ac:dyDescent="0.3">
      <c r="A4" s="183" t="s">
        <v>210</v>
      </c>
      <c r="B4">
        <v>0</v>
      </c>
      <c r="C4">
        <v>1</v>
      </c>
      <c r="D4">
        <v>2</v>
      </c>
      <c r="E4">
        <v>2</v>
      </c>
      <c r="F4">
        <v>4</v>
      </c>
      <c r="G4">
        <v>2</v>
      </c>
      <c r="H4">
        <v>2</v>
      </c>
      <c r="K4" s="24">
        <f t="shared" si="0"/>
        <v>13</v>
      </c>
      <c r="L4">
        <v>13</v>
      </c>
      <c r="M4" s="24">
        <f t="shared" si="1"/>
        <v>50</v>
      </c>
    </row>
    <row r="5" spans="1:13" ht="24.95" customHeight="1" x14ac:dyDescent="0.3">
      <c r="A5" s="183" t="s">
        <v>211</v>
      </c>
      <c r="H5">
        <v>0</v>
      </c>
      <c r="I5">
        <v>1</v>
      </c>
      <c r="J5">
        <v>4</v>
      </c>
      <c r="K5" s="24">
        <f t="shared" si="0"/>
        <v>5</v>
      </c>
      <c r="L5">
        <v>5</v>
      </c>
      <c r="M5" s="24">
        <f t="shared" si="1"/>
        <v>50</v>
      </c>
    </row>
    <row r="6" spans="1:13" ht="24.95" customHeight="1" x14ac:dyDescent="0.3">
      <c r="A6" s="183" t="s">
        <v>35</v>
      </c>
      <c r="B6">
        <v>0</v>
      </c>
      <c r="C6">
        <v>3</v>
      </c>
      <c r="D6">
        <v>2</v>
      </c>
      <c r="E6">
        <v>3</v>
      </c>
      <c r="F6">
        <v>4</v>
      </c>
      <c r="K6" s="24">
        <f t="shared" si="0"/>
        <v>12</v>
      </c>
      <c r="L6">
        <v>10</v>
      </c>
      <c r="M6" s="24">
        <f t="shared" si="1"/>
        <v>60</v>
      </c>
    </row>
    <row r="7" spans="1:13" ht="24.95" customHeight="1" x14ac:dyDescent="0.3">
      <c r="A7" s="183" t="s">
        <v>212</v>
      </c>
      <c r="B7">
        <v>0</v>
      </c>
      <c r="C7">
        <v>1</v>
      </c>
      <c r="D7">
        <v>1</v>
      </c>
      <c r="E7">
        <v>4</v>
      </c>
      <c r="F7">
        <v>1</v>
      </c>
      <c r="G7">
        <v>2</v>
      </c>
      <c r="H7">
        <v>2</v>
      </c>
      <c r="I7">
        <v>2</v>
      </c>
      <c r="J7">
        <v>2</v>
      </c>
      <c r="K7" s="24">
        <f t="shared" si="0"/>
        <v>15</v>
      </c>
      <c r="L7">
        <v>17</v>
      </c>
      <c r="M7" s="24">
        <f t="shared" si="1"/>
        <v>44.117647058823529</v>
      </c>
    </row>
    <row r="8" spans="1:13" ht="24.95" customHeight="1" x14ac:dyDescent="0.3">
      <c r="A8" s="182" t="s">
        <v>7</v>
      </c>
      <c r="K8" s="24"/>
    </row>
    <row r="9" spans="1:13" ht="24.95" customHeight="1" x14ac:dyDescent="0.3">
      <c r="A9" s="183" t="s">
        <v>72</v>
      </c>
      <c r="B9">
        <v>4</v>
      </c>
      <c r="C9">
        <v>4</v>
      </c>
      <c r="D9">
        <v>4</v>
      </c>
      <c r="E9">
        <v>4</v>
      </c>
      <c r="F9">
        <v>4</v>
      </c>
      <c r="G9">
        <v>4</v>
      </c>
      <c r="H9">
        <v>4</v>
      </c>
      <c r="I9">
        <v>2</v>
      </c>
      <c r="J9">
        <v>4</v>
      </c>
      <c r="K9" s="24">
        <f t="shared" si="0"/>
        <v>34</v>
      </c>
      <c r="L9">
        <v>18</v>
      </c>
      <c r="M9" s="24">
        <f t="shared" si="1"/>
        <v>94.444444444444443</v>
      </c>
    </row>
    <row r="10" spans="1:13" ht="24.95" customHeight="1" x14ac:dyDescent="0.3">
      <c r="A10" s="183" t="s">
        <v>73</v>
      </c>
      <c r="B10">
        <v>3</v>
      </c>
      <c r="C10">
        <v>2</v>
      </c>
      <c r="D10">
        <v>3</v>
      </c>
      <c r="E10">
        <v>1</v>
      </c>
      <c r="F10">
        <v>4</v>
      </c>
      <c r="G10">
        <v>4</v>
      </c>
      <c r="H10">
        <v>1</v>
      </c>
      <c r="I10">
        <v>3</v>
      </c>
      <c r="J10">
        <v>3</v>
      </c>
      <c r="K10" s="24">
        <f t="shared" si="0"/>
        <v>24</v>
      </c>
      <c r="L10">
        <v>18</v>
      </c>
      <c r="M10" s="24">
        <f t="shared" si="1"/>
        <v>66.666666666666671</v>
      </c>
    </row>
    <row r="11" spans="1:13" ht="24.95" customHeight="1" x14ac:dyDescent="0.3">
      <c r="A11" s="183" t="s">
        <v>74</v>
      </c>
      <c r="K11" s="24"/>
    </row>
    <row r="12" spans="1:13" ht="24.95" customHeight="1" x14ac:dyDescent="0.3">
      <c r="A12" s="183" t="s">
        <v>75</v>
      </c>
      <c r="B12">
        <v>1</v>
      </c>
      <c r="C12">
        <v>4</v>
      </c>
      <c r="D12">
        <v>3</v>
      </c>
      <c r="E12">
        <v>4</v>
      </c>
      <c r="F12">
        <v>1</v>
      </c>
      <c r="G12">
        <v>1</v>
      </c>
      <c r="H12">
        <v>0</v>
      </c>
      <c r="I12">
        <v>4</v>
      </c>
      <c r="J12">
        <v>3</v>
      </c>
      <c r="K12" s="24">
        <f t="shared" si="0"/>
        <v>21</v>
      </c>
      <c r="L12">
        <v>18</v>
      </c>
      <c r="M12" s="24">
        <f t="shared" si="1"/>
        <v>58.333333333333336</v>
      </c>
    </row>
    <row r="13" spans="1:13" ht="24.95" customHeight="1" x14ac:dyDescent="0.3">
      <c r="A13" s="183" t="s">
        <v>146</v>
      </c>
      <c r="B13">
        <v>1</v>
      </c>
      <c r="C13">
        <v>3</v>
      </c>
      <c r="D13">
        <v>1</v>
      </c>
      <c r="E13">
        <v>2</v>
      </c>
      <c r="G13">
        <v>2</v>
      </c>
      <c r="H13">
        <v>1</v>
      </c>
      <c r="I13">
        <v>2</v>
      </c>
      <c r="K13" s="24">
        <f t="shared" si="0"/>
        <v>12</v>
      </c>
      <c r="L13">
        <v>14</v>
      </c>
      <c r="M13" s="24">
        <f t="shared" si="1"/>
        <v>42.857142857142854</v>
      </c>
    </row>
    <row r="14" spans="1:13" ht="24.95" customHeight="1" x14ac:dyDescent="0.3">
      <c r="A14" s="182" t="s">
        <v>6</v>
      </c>
      <c r="K14" s="24"/>
    </row>
    <row r="15" spans="1:13" ht="24.95" customHeight="1" x14ac:dyDescent="0.3">
      <c r="A15" s="183" t="s">
        <v>213</v>
      </c>
      <c r="B15">
        <v>2</v>
      </c>
      <c r="C15">
        <v>4</v>
      </c>
      <c r="D15">
        <v>3</v>
      </c>
      <c r="E15">
        <v>4</v>
      </c>
      <c r="F15">
        <v>4</v>
      </c>
      <c r="G15">
        <v>3</v>
      </c>
      <c r="H15">
        <v>4</v>
      </c>
      <c r="I15">
        <v>4</v>
      </c>
      <c r="J15">
        <v>2</v>
      </c>
      <c r="K15" s="24">
        <f t="shared" si="0"/>
        <v>30</v>
      </c>
      <c r="L15">
        <v>17</v>
      </c>
      <c r="M15" s="24">
        <f t="shared" si="1"/>
        <v>88.235294117647058</v>
      </c>
    </row>
    <row r="16" spans="1:13" ht="24.95" customHeight="1" x14ac:dyDescent="0.3">
      <c r="A16" s="183" t="s">
        <v>77</v>
      </c>
      <c r="B16">
        <v>4</v>
      </c>
      <c r="C16">
        <v>4</v>
      </c>
      <c r="D16">
        <v>4</v>
      </c>
      <c r="E16">
        <v>3</v>
      </c>
      <c r="F16">
        <v>4</v>
      </c>
      <c r="G16">
        <v>4</v>
      </c>
      <c r="H16">
        <v>3</v>
      </c>
      <c r="I16">
        <v>3</v>
      </c>
      <c r="J16">
        <v>3</v>
      </c>
      <c r="K16" s="24">
        <f t="shared" si="0"/>
        <v>32</v>
      </c>
      <c r="L16">
        <v>18</v>
      </c>
      <c r="M16" s="24">
        <f t="shared" si="1"/>
        <v>88.888888888888886</v>
      </c>
    </row>
    <row r="17" spans="1:13" ht="24.95" customHeight="1" x14ac:dyDescent="0.3">
      <c r="A17" s="183" t="s">
        <v>214</v>
      </c>
      <c r="B17">
        <v>0</v>
      </c>
      <c r="D17">
        <v>0</v>
      </c>
      <c r="F17">
        <v>0</v>
      </c>
      <c r="H17">
        <v>1</v>
      </c>
      <c r="K17" s="24">
        <f t="shared" si="0"/>
        <v>1</v>
      </c>
      <c r="L17">
        <v>5</v>
      </c>
      <c r="M17" s="24">
        <f t="shared" si="1"/>
        <v>10</v>
      </c>
    </row>
    <row r="18" spans="1:13" ht="24.95" customHeight="1" x14ac:dyDescent="0.3">
      <c r="A18" s="183" t="s">
        <v>215</v>
      </c>
      <c r="B18">
        <v>1</v>
      </c>
      <c r="C18">
        <v>3</v>
      </c>
      <c r="D18">
        <v>1</v>
      </c>
      <c r="E18">
        <v>2</v>
      </c>
      <c r="F18">
        <v>2</v>
      </c>
      <c r="G18">
        <v>4</v>
      </c>
      <c r="H18">
        <v>3</v>
      </c>
      <c r="I18">
        <v>4</v>
      </c>
      <c r="J18">
        <v>2</v>
      </c>
      <c r="K18" s="24">
        <f t="shared" si="0"/>
        <v>22</v>
      </c>
      <c r="L18">
        <v>17</v>
      </c>
      <c r="M18" s="24">
        <f t="shared" si="1"/>
        <v>64.705882352941174</v>
      </c>
    </row>
    <row r="19" spans="1:13" ht="24.95" customHeight="1" x14ac:dyDescent="0.3">
      <c r="A19" s="183" t="s">
        <v>216</v>
      </c>
      <c r="G19">
        <v>2</v>
      </c>
      <c r="H19">
        <v>0</v>
      </c>
      <c r="I19">
        <v>2</v>
      </c>
      <c r="J19">
        <v>3</v>
      </c>
      <c r="K19" s="24">
        <f t="shared" si="0"/>
        <v>7</v>
      </c>
      <c r="L19">
        <v>5</v>
      </c>
      <c r="M19" s="24">
        <f t="shared" si="1"/>
        <v>70</v>
      </c>
    </row>
    <row r="20" spans="1:13" ht="24.95" customHeight="1" x14ac:dyDescent="0.3">
      <c r="A20" s="183" t="s">
        <v>81</v>
      </c>
      <c r="K20" s="24"/>
    </row>
    <row r="21" spans="1:13" ht="24.95" customHeight="1" x14ac:dyDescent="0.3">
      <c r="A21" s="183" t="s">
        <v>217</v>
      </c>
      <c r="B21">
        <v>0</v>
      </c>
      <c r="C21">
        <v>2</v>
      </c>
      <c r="D21">
        <v>2</v>
      </c>
      <c r="E21">
        <v>1</v>
      </c>
      <c r="F21">
        <v>0</v>
      </c>
      <c r="G21">
        <v>1</v>
      </c>
      <c r="I21">
        <v>0</v>
      </c>
      <c r="J21">
        <v>1</v>
      </c>
      <c r="K21" s="24">
        <f t="shared" si="0"/>
        <v>7</v>
      </c>
      <c r="L21">
        <v>10</v>
      </c>
      <c r="M21" s="24">
        <f t="shared" si="1"/>
        <v>35</v>
      </c>
    </row>
    <row r="22" spans="1:13" ht="24.95" customHeight="1" x14ac:dyDescent="0.3">
      <c r="A22" s="182" t="s">
        <v>10</v>
      </c>
      <c r="K22" s="24"/>
    </row>
    <row r="23" spans="1:13" ht="24.95" customHeight="1" x14ac:dyDescent="0.3">
      <c r="A23" s="183" t="s">
        <v>68</v>
      </c>
      <c r="B23">
        <v>4</v>
      </c>
      <c r="C23">
        <v>4</v>
      </c>
      <c r="D23">
        <v>3</v>
      </c>
      <c r="E23">
        <v>0</v>
      </c>
      <c r="G23">
        <v>4</v>
      </c>
      <c r="H23">
        <v>3</v>
      </c>
      <c r="I23">
        <v>4</v>
      </c>
      <c r="J23">
        <v>1</v>
      </c>
      <c r="K23" s="24">
        <f t="shared" si="0"/>
        <v>23</v>
      </c>
      <c r="L23">
        <v>16</v>
      </c>
      <c r="M23" s="24">
        <f t="shared" si="1"/>
        <v>71.875</v>
      </c>
    </row>
    <row r="24" spans="1:13" ht="24.95" customHeight="1" x14ac:dyDescent="0.3">
      <c r="A24" s="183" t="s">
        <v>67</v>
      </c>
      <c r="C24">
        <v>2</v>
      </c>
      <c r="D24">
        <v>2</v>
      </c>
      <c r="E24">
        <v>3</v>
      </c>
      <c r="F24">
        <v>2</v>
      </c>
      <c r="H24">
        <v>0</v>
      </c>
      <c r="I24">
        <v>3</v>
      </c>
      <c r="J24">
        <v>3</v>
      </c>
      <c r="K24" s="24">
        <f t="shared" si="0"/>
        <v>15</v>
      </c>
      <c r="L24">
        <v>14</v>
      </c>
      <c r="M24" s="24">
        <f t="shared" si="1"/>
        <v>53.571428571428569</v>
      </c>
    </row>
    <row r="25" spans="1:13" ht="24.95" customHeight="1" x14ac:dyDescent="0.3">
      <c r="A25" s="183" t="s">
        <v>69</v>
      </c>
      <c r="B25">
        <v>2</v>
      </c>
      <c r="C25">
        <v>2</v>
      </c>
      <c r="D25">
        <v>0</v>
      </c>
      <c r="E25">
        <v>1</v>
      </c>
      <c r="F25">
        <v>2</v>
      </c>
      <c r="G25">
        <v>4</v>
      </c>
      <c r="H25">
        <v>2</v>
      </c>
      <c r="I25">
        <v>2</v>
      </c>
      <c r="J25">
        <v>4</v>
      </c>
      <c r="K25" s="24">
        <f t="shared" si="0"/>
        <v>19</v>
      </c>
      <c r="L25">
        <v>18</v>
      </c>
      <c r="M25" s="24">
        <f t="shared" si="1"/>
        <v>52.777777777777779</v>
      </c>
    </row>
    <row r="26" spans="1:13" ht="24.95" customHeight="1" x14ac:dyDescent="0.3">
      <c r="A26" s="183" t="s">
        <v>218</v>
      </c>
      <c r="B26">
        <v>1</v>
      </c>
      <c r="D26">
        <v>1</v>
      </c>
      <c r="E26">
        <v>2</v>
      </c>
      <c r="F26">
        <v>4</v>
      </c>
      <c r="G26">
        <v>1</v>
      </c>
      <c r="I26">
        <v>1</v>
      </c>
      <c r="J26">
        <v>2</v>
      </c>
      <c r="K26" s="24">
        <f t="shared" si="0"/>
        <v>12</v>
      </c>
      <c r="L26">
        <v>13</v>
      </c>
      <c r="M26" s="24">
        <f t="shared" si="1"/>
        <v>46.153846153846153</v>
      </c>
    </row>
    <row r="27" spans="1:13" ht="24.95" customHeight="1" x14ac:dyDescent="0.3">
      <c r="A27" s="183" t="s">
        <v>219</v>
      </c>
      <c r="B27">
        <v>4</v>
      </c>
      <c r="C27">
        <v>1</v>
      </c>
      <c r="G27">
        <v>2</v>
      </c>
      <c r="H27">
        <v>1</v>
      </c>
      <c r="J27">
        <v>1</v>
      </c>
      <c r="K27" s="24">
        <f t="shared" si="0"/>
        <v>9</v>
      </c>
      <c r="L27">
        <v>9</v>
      </c>
      <c r="M27" s="24">
        <f t="shared" si="1"/>
        <v>50</v>
      </c>
    </row>
    <row r="28" spans="1:13" ht="24.95" customHeight="1" x14ac:dyDescent="0.3">
      <c r="A28" s="183" t="s">
        <v>201</v>
      </c>
      <c r="F28">
        <v>3</v>
      </c>
      <c r="K28" s="24">
        <f t="shared" si="0"/>
        <v>3</v>
      </c>
      <c r="L28">
        <v>2</v>
      </c>
      <c r="M28" s="24">
        <f t="shared" si="1"/>
        <v>75</v>
      </c>
    </row>
    <row r="29" spans="1:13" ht="24.95" customHeight="1" x14ac:dyDescent="0.3">
      <c r="A29" s="182" t="s">
        <v>29</v>
      </c>
      <c r="K29" s="24"/>
    </row>
    <row r="30" spans="1:13" ht="24.95" customHeight="1" x14ac:dyDescent="0.3">
      <c r="A30" s="183" t="s">
        <v>61</v>
      </c>
      <c r="I30">
        <v>3</v>
      </c>
      <c r="J30">
        <v>3</v>
      </c>
      <c r="K30" s="24">
        <f t="shared" si="0"/>
        <v>6</v>
      </c>
      <c r="L30">
        <v>4</v>
      </c>
      <c r="M30" s="24">
        <f t="shared" si="1"/>
        <v>75</v>
      </c>
    </row>
    <row r="31" spans="1:13" ht="24.95" customHeight="1" x14ac:dyDescent="0.3">
      <c r="A31" s="183" t="s">
        <v>220</v>
      </c>
      <c r="B31">
        <v>2</v>
      </c>
      <c r="C31">
        <v>1</v>
      </c>
      <c r="D31">
        <v>3</v>
      </c>
      <c r="E31">
        <v>3</v>
      </c>
      <c r="F31">
        <v>3</v>
      </c>
      <c r="G31">
        <v>1</v>
      </c>
      <c r="H31">
        <v>3</v>
      </c>
      <c r="I31">
        <v>4</v>
      </c>
      <c r="J31">
        <v>2</v>
      </c>
      <c r="K31" s="24">
        <f t="shared" si="0"/>
        <v>22</v>
      </c>
      <c r="L31">
        <v>17</v>
      </c>
      <c r="M31" s="24">
        <f t="shared" si="1"/>
        <v>64.705882352941174</v>
      </c>
    </row>
    <row r="32" spans="1:13" ht="24.95" customHeight="1" x14ac:dyDescent="0.3">
      <c r="A32" s="183" t="s">
        <v>63</v>
      </c>
      <c r="B32">
        <v>4</v>
      </c>
      <c r="C32">
        <v>0</v>
      </c>
      <c r="D32">
        <v>2</v>
      </c>
      <c r="E32">
        <v>2</v>
      </c>
      <c r="F32">
        <v>2</v>
      </c>
      <c r="G32">
        <v>3</v>
      </c>
      <c r="H32">
        <v>2</v>
      </c>
      <c r="K32" s="24">
        <f t="shared" si="0"/>
        <v>15</v>
      </c>
      <c r="L32">
        <v>14</v>
      </c>
      <c r="M32" s="24">
        <f t="shared" si="1"/>
        <v>53.571428571428569</v>
      </c>
    </row>
    <row r="33" spans="1:13" ht="24.95" customHeight="1" x14ac:dyDescent="0.3">
      <c r="A33" s="183" t="s">
        <v>65</v>
      </c>
      <c r="B33">
        <v>4</v>
      </c>
      <c r="C33">
        <v>0</v>
      </c>
      <c r="D33">
        <v>1</v>
      </c>
      <c r="E33">
        <v>1</v>
      </c>
      <c r="K33" s="24">
        <f t="shared" si="0"/>
        <v>6</v>
      </c>
      <c r="L33">
        <v>8</v>
      </c>
      <c r="M33" s="24">
        <f t="shared" si="1"/>
        <v>37.5</v>
      </c>
    </row>
    <row r="34" spans="1:13" ht="24.95" customHeight="1" x14ac:dyDescent="0.3">
      <c r="A34" s="183" t="s">
        <v>64</v>
      </c>
      <c r="G34">
        <v>0</v>
      </c>
      <c r="H34">
        <v>3</v>
      </c>
      <c r="I34">
        <v>2</v>
      </c>
      <c r="J34">
        <v>0</v>
      </c>
      <c r="K34" s="24">
        <f t="shared" si="0"/>
        <v>5</v>
      </c>
      <c r="L34">
        <v>8</v>
      </c>
      <c r="M34" s="24">
        <f t="shared" si="1"/>
        <v>31.25</v>
      </c>
    </row>
    <row r="35" spans="1:13" ht="24.95" customHeight="1" x14ac:dyDescent="0.3">
      <c r="A35" s="183" t="s">
        <v>221</v>
      </c>
      <c r="B35">
        <v>2</v>
      </c>
      <c r="C35">
        <v>2</v>
      </c>
      <c r="D35">
        <v>4</v>
      </c>
      <c r="E35">
        <v>2</v>
      </c>
      <c r="F35">
        <v>3</v>
      </c>
      <c r="G35">
        <v>1</v>
      </c>
      <c r="H35">
        <v>2</v>
      </c>
      <c r="I35">
        <v>2</v>
      </c>
      <c r="J35">
        <v>1</v>
      </c>
      <c r="K35" s="24">
        <f t="shared" si="0"/>
        <v>19</v>
      </c>
      <c r="L35">
        <v>17</v>
      </c>
      <c r="M35" s="24">
        <f t="shared" si="1"/>
        <v>55.882352941176471</v>
      </c>
    </row>
    <row r="36" spans="1:13" ht="24.95" customHeight="1" x14ac:dyDescent="0.3">
      <c r="A36" s="182" t="s">
        <v>8</v>
      </c>
      <c r="K36" s="24"/>
    </row>
    <row r="37" spans="1:13" ht="24.95" customHeight="1" x14ac:dyDescent="0.3">
      <c r="A37" s="184" t="s">
        <v>42</v>
      </c>
      <c r="K37" s="24"/>
    </row>
    <row r="38" spans="1:13" ht="24.95" customHeight="1" x14ac:dyDescent="0.3">
      <c r="A38" s="184" t="s">
        <v>222</v>
      </c>
      <c r="B38">
        <v>4</v>
      </c>
      <c r="C38">
        <v>0</v>
      </c>
      <c r="D38">
        <v>2</v>
      </c>
      <c r="E38">
        <v>3</v>
      </c>
      <c r="F38">
        <v>2</v>
      </c>
      <c r="G38">
        <v>1</v>
      </c>
      <c r="H38">
        <v>2</v>
      </c>
      <c r="I38">
        <v>3</v>
      </c>
      <c r="J38">
        <v>3</v>
      </c>
      <c r="K38" s="24">
        <f t="shared" si="0"/>
        <v>20</v>
      </c>
      <c r="L38">
        <v>16</v>
      </c>
      <c r="M38" s="24">
        <f t="shared" si="1"/>
        <v>62.5</v>
      </c>
    </row>
    <row r="39" spans="1:13" ht="24.95" customHeight="1" x14ac:dyDescent="0.3">
      <c r="A39" s="184" t="s">
        <v>44</v>
      </c>
      <c r="K39" s="24"/>
    </row>
    <row r="40" spans="1:13" ht="24.95" customHeight="1" x14ac:dyDescent="0.3">
      <c r="A40" s="184" t="s">
        <v>45</v>
      </c>
      <c r="B40">
        <v>2</v>
      </c>
      <c r="C40">
        <v>2</v>
      </c>
      <c r="D40">
        <v>1</v>
      </c>
      <c r="E40">
        <v>3</v>
      </c>
      <c r="F40">
        <v>2</v>
      </c>
      <c r="G40">
        <v>3</v>
      </c>
      <c r="H40">
        <v>2</v>
      </c>
      <c r="I40">
        <v>3</v>
      </c>
      <c r="J40">
        <v>1</v>
      </c>
      <c r="K40" s="24">
        <f t="shared" si="0"/>
        <v>19</v>
      </c>
      <c r="L40">
        <v>18</v>
      </c>
      <c r="M40" s="24">
        <f t="shared" si="1"/>
        <v>52.777777777777779</v>
      </c>
    </row>
    <row r="41" spans="1:13" ht="24.95" customHeight="1" x14ac:dyDescent="0.3">
      <c r="A41" s="184" t="s">
        <v>223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 s="24">
        <f t="shared" si="0"/>
        <v>1</v>
      </c>
      <c r="L41">
        <v>15</v>
      </c>
      <c r="M41" s="24">
        <f t="shared" si="1"/>
        <v>3.3333333333333335</v>
      </c>
    </row>
    <row r="42" spans="1:13" ht="24.95" customHeight="1" x14ac:dyDescent="0.3">
      <c r="A42" s="184" t="s">
        <v>46</v>
      </c>
      <c r="B42">
        <v>0</v>
      </c>
      <c r="C42">
        <v>1</v>
      </c>
      <c r="D42">
        <v>1</v>
      </c>
      <c r="E42">
        <v>2</v>
      </c>
      <c r="F42">
        <v>1</v>
      </c>
      <c r="G42">
        <v>3</v>
      </c>
      <c r="H42">
        <v>2</v>
      </c>
      <c r="I42">
        <v>0</v>
      </c>
      <c r="J42">
        <v>0</v>
      </c>
      <c r="K42" s="24">
        <f t="shared" si="0"/>
        <v>10</v>
      </c>
      <c r="L42">
        <v>18</v>
      </c>
      <c r="M42" s="24">
        <f t="shared" si="1"/>
        <v>27.777777777777779</v>
      </c>
    </row>
    <row r="43" spans="1:13" ht="24.95" customHeight="1" x14ac:dyDescent="0.3">
      <c r="A43" s="184" t="s">
        <v>224</v>
      </c>
      <c r="B43">
        <v>0</v>
      </c>
      <c r="C43">
        <v>0</v>
      </c>
      <c r="D43">
        <v>0</v>
      </c>
      <c r="E43">
        <v>0</v>
      </c>
      <c r="F43">
        <v>0</v>
      </c>
      <c r="K43" s="24">
        <f t="shared" si="0"/>
        <v>0</v>
      </c>
      <c r="L43">
        <v>5</v>
      </c>
      <c r="M43" s="24">
        <f t="shared" si="1"/>
        <v>0</v>
      </c>
    </row>
    <row r="44" spans="1:13" ht="24.95" customHeight="1" x14ac:dyDescent="0.3">
      <c r="A44" s="182" t="s">
        <v>4</v>
      </c>
      <c r="K44" s="24"/>
    </row>
    <row r="45" spans="1:13" ht="24.95" customHeight="1" x14ac:dyDescent="0.3">
      <c r="A45" s="184" t="s">
        <v>47</v>
      </c>
      <c r="B45">
        <v>4</v>
      </c>
      <c r="C45">
        <v>4</v>
      </c>
      <c r="E45">
        <v>4</v>
      </c>
      <c r="F45">
        <v>2</v>
      </c>
      <c r="K45" s="24">
        <f t="shared" si="0"/>
        <v>14</v>
      </c>
      <c r="L45">
        <v>8</v>
      </c>
      <c r="M45" s="24">
        <f t="shared" si="1"/>
        <v>87.5</v>
      </c>
    </row>
    <row r="46" spans="1:13" ht="24.95" customHeight="1" x14ac:dyDescent="0.3">
      <c r="A46" s="184" t="s">
        <v>48</v>
      </c>
      <c r="B46">
        <v>4</v>
      </c>
      <c r="C46">
        <v>1</v>
      </c>
      <c r="D46">
        <v>3</v>
      </c>
      <c r="E46">
        <v>3</v>
      </c>
      <c r="F46">
        <v>3</v>
      </c>
      <c r="G46">
        <v>2</v>
      </c>
      <c r="H46">
        <v>1</v>
      </c>
      <c r="I46">
        <v>1</v>
      </c>
      <c r="J46">
        <v>3</v>
      </c>
      <c r="K46" s="24">
        <f t="shared" si="0"/>
        <v>21</v>
      </c>
      <c r="L46">
        <v>18</v>
      </c>
      <c r="M46" s="24">
        <f t="shared" si="1"/>
        <v>58.333333333333336</v>
      </c>
    </row>
    <row r="47" spans="1:13" ht="24.95" customHeight="1" x14ac:dyDescent="0.3">
      <c r="A47" s="184" t="s">
        <v>49</v>
      </c>
      <c r="B47">
        <v>3</v>
      </c>
      <c r="C47">
        <v>1</v>
      </c>
      <c r="D47">
        <v>4</v>
      </c>
      <c r="E47">
        <v>0</v>
      </c>
      <c r="F47">
        <v>1</v>
      </c>
      <c r="G47">
        <v>4</v>
      </c>
      <c r="H47">
        <v>0</v>
      </c>
      <c r="I47">
        <v>0</v>
      </c>
      <c r="J47">
        <v>2</v>
      </c>
      <c r="K47" s="24">
        <f t="shared" si="0"/>
        <v>15</v>
      </c>
      <c r="L47">
        <v>18</v>
      </c>
      <c r="M47" s="24">
        <f t="shared" si="1"/>
        <v>41.666666666666664</v>
      </c>
    </row>
    <row r="48" spans="1:13" ht="24.95" customHeight="1" x14ac:dyDescent="0.3">
      <c r="A48" s="184" t="s">
        <v>50</v>
      </c>
      <c r="B48">
        <v>3</v>
      </c>
      <c r="C48">
        <v>1</v>
      </c>
      <c r="D48">
        <v>2</v>
      </c>
      <c r="E48">
        <v>0</v>
      </c>
      <c r="F48">
        <v>0</v>
      </c>
      <c r="G48">
        <v>2</v>
      </c>
      <c r="H48">
        <v>1</v>
      </c>
      <c r="I48">
        <v>3</v>
      </c>
      <c r="J48">
        <v>3</v>
      </c>
      <c r="K48" s="24">
        <f t="shared" si="0"/>
        <v>15</v>
      </c>
      <c r="L48">
        <v>18</v>
      </c>
      <c r="M48" s="24">
        <f t="shared" si="1"/>
        <v>41.666666666666664</v>
      </c>
    </row>
    <row r="49" spans="1:13" ht="24.95" customHeight="1" x14ac:dyDescent="0.3">
      <c r="A49" s="184" t="s">
        <v>51</v>
      </c>
      <c r="D49">
        <v>2</v>
      </c>
      <c r="G49">
        <v>3</v>
      </c>
      <c r="H49">
        <v>0</v>
      </c>
      <c r="I49">
        <v>3</v>
      </c>
      <c r="J49">
        <v>2</v>
      </c>
      <c r="K49" s="24">
        <f t="shared" si="0"/>
        <v>10</v>
      </c>
      <c r="L49">
        <v>10</v>
      </c>
      <c r="M49" s="24">
        <f t="shared" si="1"/>
        <v>50</v>
      </c>
    </row>
    <row r="50" spans="1:13" ht="24.95" customHeight="1" x14ac:dyDescent="0.3">
      <c r="A50" s="182" t="s">
        <v>9</v>
      </c>
      <c r="K50" s="24"/>
    </row>
    <row r="51" spans="1:13" ht="24.95" customHeight="1" x14ac:dyDescent="0.3">
      <c r="A51" s="183" t="s">
        <v>38</v>
      </c>
      <c r="B51">
        <v>4</v>
      </c>
      <c r="C51">
        <v>0</v>
      </c>
      <c r="D51">
        <v>1</v>
      </c>
      <c r="E51">
        <v>4</v>
      </c>
      <c r="F51">
        <v>0</v>
      </c>
      <c r="G51">
        <v>2</v>
      </c>
      <c r="H51">
        <v>1</v>
      </c>
      <c r="I51">
        <v>0</v>
      </c>
      <c r="J51">
        <v>1</v>
      </c>
      <c r="K51" s="24">
        <f t="shared" si="0"/>
        <v>13</v>
      </c>
      <c r="L51">
        <v>18</v>
      </c>
      <c r="M51" s="24">
        <f t="shared" si="1"/>
        <v>36.111111111111114</v>
      </c>
    </row>
    <row r="52" spans="1:13" ht="24.95" customHeight="1" x14ac:dyDescent="0.3">
      <c r="A52" s="183" t="s">
        <v>37</v>
      </c>
      <c r="B52">
        <v>2</v>
      </c>
      <c r="C52">
        <v>2</v>
      </c>
      <c r="D52">
        <v>4</v>
      </c>
      <c r="E52">
        <v>3</v>
      </c>
      <c r="F52">
        <v>2</v>
      </c>
      <c r="G52">
        <v>2</v>
      </c>
      <c r="H52">
        <v>2</v>
      </c>
      <c r="I52">
        <v>2</v>
      </c>
      <c r="K52" s="24">
        <f t="shared" si="0"/>
        <v>19</v>
      </c>
      <c r="L52">
        <v>16</v>
      </c>
      <c r="M52" s="24">
        <f t="shared" si="1"/>
        <v>59.375</v>
      </c>
    </row>
    <row r="53" spans="1:13" ht="24.95" customHeight="1" x14ac:dyDescent="0.3">
      <c r="A53" s="183" t="s">
        <v>225</v>
      </c>
      <c r="B53">
        <v>2</v>
      </c>
      <c r="C53">
        <v>0</v>
      </c>
      <c r="D53">
        <v>0</v>
      </c>
      <c r="E53">
        <v>2</v>
      </c>
      <c r="F53">
        <v>0</v>
      </c>
      <c r="G53">
        <v>4</v>
      </c>
      <c r="H53">
        <v>2</v>
      </c>
      <c r="I53">
        <v>2</v>
      </c>
      <c r="J53">
        <v>2</v>
      </c>
      <c r="K53" s="24">
        <f t="shared" si="0"/>
        <v>14</v>
      </c>
      <c r="L53">
        <v>16</v>
      </c>
      <c r="M53" s="24">
        <f t="shared" si="1"/>
        <v>43.75</v>
      </c>
    </row>
    <row r="54" spans="1:13" ht="24.95" customHeight="1" x14ac:dyDescent="0.3">
      <c r="A54" s="183" t="s">
        <v>39</v>
      </c>
      <c r="B54">
        <v>2</v>
      </c>
      <c r="C54">
        <v>3</v>
      </c>
      <c r="D54">
        <v>1</v>
      </c>
      <c r="F54">
        <v>3</v>
      </c>
      <c r="G54">
        <v>3</v>
      </c>
      <c r="H54">
        <v>2</v>
      </c>
      <c r="J54">
        <v>2</v>
      </c>
      <c r="K54" s="24">
        <f t="shared" si="0"/>
        <v>16</v>
      </c>
      <c r="L54">
        <v>14</v>
      </c>
      <c r="M54" s="24">
        <f t="shared" si="1"/>
        <v>57.142857142857146</v>
      </c>
    </row>
    <row r="55" spans="1:13" ht="24.95" customHeight="1" x14ac:dyDescent="0.3">
      <c r="A55" s="183" t="s">
        <v>226</v>
      </c>
      <c r="C55">
        <v>0</v>
      </c>
      <c r="D55">
        <v>0</v>
      </c>
      <c r="E55">
        <v>1</v>
      </c>
      <c r="I55">
        <v>1</v>
      </c>
      <c r="J55">
        <v>0</v>
      </c>
      <c r="K55" s="24">
        <f t="shared" si="0"/>
        <v>2</v>
      </c>
      <c r="L55">
        <v>8</v>
      </c>
      <c r="M55" s="24">
        <f t="shared" si="1"/>
        <v>12.5</v>
      </c>
    </row>
    <row r="56" spans="1:13" ht="24.95" customHeight="1" x14ac:dyDescent="0.3">
      <c r="A56" s="182" t="s">
        <v>2</v>
      </c>
      <c r="K56" s="24"/>
    </row>
    <row r="57" spans="1:13" ht="24.95" customHeight="1" x14ac:dyDescent="0.3">
      <c r="A57" s="184" t="s">
        <v>52</v>
      </c>
      <c r="C57">
        <v>3</v>
      </c>
      <c r="D57">
        <v>3</v>
      </c>
      <c r="E57">
        <v>3</v>
      </c>
      <c r="F57">
        <v>2</v>
      </c>
      <c r="G57">
        <v>2</v>
      </c>
      <c r="H57">
        <v>3</v>
      </c>
      <c r="I57">
        <v>1</v>
      </c>
      <c r="J57">
        <v>4</v>
      </c>
      <c r="K57" s="24">
        <f t="shared" si="0"/>
        <v>21</v>
      </c>
      <c r="L57">
        <v>16</v>
      </c>
      <c r="M57" s="24">
        <f t="shared" si="1"/>
        <v>65.625</v>
      </c>
    </row>
    <row r="58" spans="1:13" ht="24.95" customHeight="1" x14ac:dyDescent="0.3">
      <c r="A58" s="184" t="s">
        <v>53</v>
      </c>
      <c r="B58">
        <v>2</v>
      </c>
      <c r="C58">
        <v>2</v>
      </c>
      <c r="D58">
        <v>4</v>
      </c>
      <c r="E58">
        <v>4</v>
      </c>
      <c r="F58">
        <v>4</v>
      </c>
      <c r="G58">
        <v>1</v>
      </c>
      <c r="H58">
        <v>2</v>
      </c>
      <c r="I58">
        <v>3</v>
      </c>
      <c r="K58" s="24">
        <f t="shared" si="0"/>
        <v>22</v>
      </c>
      <c r="L58">
        <v>16</v>
      </c>
      <c r="M58" s="24">
        <f t="shared" si="1"/>
        <v>68.75</v>
      </c>
    </row>
    <row r="59" spans="1:13" ht="24.95" customHeight="1" x14ac:dyDescent="0.3">
      <c r="A59" s="184" t="s">
        <v>227</v>
      </c>
      <c r="G59">
        <v>1</v>
      </c>
      <c r="H59">
        <v>0</v>
      </c>
      <c r="I59">
        <v>4</v>
      </c>
      <c r="J59">
        <v>0</v>
      </c>
      <c r="K59" s="24">
        <f t="shared" si="0"/>
        <v>5</v>
      </c>
      <c r="L59">
        <v>7</v>
      </c>
      <c r="M59" s="24">
        <f t="shared" si="1"/>
        <v>35.714285714285715</v>
      </c>
    </row>
    <row r="60" spans="1:13" ht="24.95" customHeight="1" x14ac:dyDescent="0.3">
      <c r="A60" s="184" t="s">
        <v>228</v>
      </c>
      <c r="E60">
        <v>3</v>
      </c>
      <c r="F60">
        <v>0</v>
      </c>
      <c r="H60">
        <v>0</v>
      </c>
      <c r="I60">
        <v>1</v>
      </c>
      <c r="K60" s="24">
        <f t="shared" si="0"/>
        <v>4</v>
      </c>
      <c r="L60">
        <v>7</v>
      </c>
      <c r="M60" s="24">
        <f t="shared" si="1"/>
        <v>28.571428571428573</v>
      </c>
    </row>
    <row r="61" spans="1:13" ht="24.95" customHeight="1" x14ac:dyDescent="0.3">
      <c r="A61" s="184" t="s">
        <v>56</v>
      </c>
      <c r="B61">
        <v>0</v>
      </c>
      <c r="C61">
        <v>0</v>
      </c>
      <c r="K61" s="24">
        <f t="shared" si="0"/>
        <v>0</v>
      </c>
      <c r="L61">
        <v>4</v>
      </c>
      <c r="M61" s="24">
        <f t="shared" si="1"/>
        <v>0</v>
      </c>
    </row>
    <row r="62" spans="1:13" ht="24.95" customHeight="1" x14ac:dyDescent="0.3">
      <c r="A62" s="184" t="s">
        <v>229</v>
      </c>
      <c r="B62">
        <v>0</v>
      </c>
      <c r="C62">
        <v>0</v>
      </c>
      <c r="D62">
        <v>2</v>
      </c>
      <c r="E62">
        <v>1</v>
      </c>
      <c r="F62">
        <v>0</v>
      </c>
      <c r="G62">
        <v>0</v>
      </c>
      <c r="H62">
        <v>0</v>
      </c>
      <c r="J62">
        <v>1</v>
      </c>
      <c r="K62" s="24">
        <f t="shared" si="0"/>
        <v>4</v>
      </c>
      <c r="L62">
        <v>13</v>
      </c>
      <c r="M62" s="24">
        <f t="shared" si="1"/>
        <v>15.384615384615385</v>
      </c>
    </row>
    <row r="63" spans="1:13" ht="24.95" customHeight="1" x14ac:dyDescent="0.3">
      <c r="A63" s="184" t="s">
        <v>178</v>
      </c>
      <c r="B63">
        <v>0</v>
      </c>
      <c r="D63">
        <v>2</v>
      </c>
      <c r="E63">
        <v>1</v>
      </c>
      <c r="F63">
        <v>0</v>
      </c>
      <c r="G63">
        <v>1</v>
      </c>
      <c r="J63">
        <v>0</v>
      </c>
      <c r="K63" s="24">
        <f t="shared" si="0"/>
        <v>4</v>
      </c>
      <c r="L63">
        <v>9</v>
      </c>
      <c r="M63" s="24">
        <f t="shared" si="1"/>
        <v>22.222222222222221</v>
      </c>
    </row>
    <row r="64" spans="1:13" ht="24.95" customHeight="1" x14ac:dyDescent="0.3">
      <c r="A64" s="182" t="s">
        <v>30</v>
      </c>
      <c r="K64" s="24"/>
    </row>
    <row r="65" spans="1:13" ht="24.95" customHeight="1" x14ac:dyDescent="0.3">
      <c r="A65" s="184" t="s">
        <v>57</v>
      </c>
      <c r="B65">
        <v>3</v>
      </c>
      <c r="C65">
        <v>4</v>
      </c>
      <c r="D65">
        <v>1</v>
      </c>
      <c r="E65">
        <v>3</v>
      </c>
      <c r="F65">
        <v>4</v>
      </c>
      <c r="G65">
        <v>0</v>
      </c>
      <c r="H65">
        <v>3</v>
      </c>
      <c r="I65">
        <v>2</v>
      </c>
      <c r="J65">
        <v>2</v>
      </c>
      <c r="K65" s="24">
        <f t="shared" si="0"/>
        <v>22</v>
      </c>
      <c r="L65">
        <v>18</v>
      </c>
      <c r="M65" s="24">
        <f t="shared" si="1"/>
        <v>61.111111111111114</v>
      </c>
    </row>
    <row r="66" spans="1:13" ht="24.95" customHeight="1" x14ac:dyDescent="0.3">
      <c r="A66" s="184" t="s">
        <v>58</v>
      </c>
      <c r="B66">
        <v>2</v>
      </c>
      <c r="C66">
        <v>4</v>
      </c>
      <c r="D66">
        <v>3</v>
      </c>
      <c r="E66">
        <v>2</v>
      </c>
      <c r="F66">
        <v>2</v>
      </c>
      <c r="G66">
        <v>2</v>
      </c>
      <c r="H66">
        <v>3</v>
      </c>
      <c r="I66">
        <v>2</v>
      </c>
      <c r="J66">
        <v>1</v>
      </c>
      <c r="K66" s="24">
        <f t="shared" si="0"/>
        <v>21</v>
      </c>
      <c r="L66">
        <v>18</v>
      </c>
      <c r="M66" s="24">
        <f t="shared" si="1"/>
        <v>58.333333333333336</v>
      </c>
    </row>
    <row r="67" spans="1:13" ht="24.95" customHeight="1" x14ac:dyDescent="0.3">
      <c r="A67" s="184" t="s">
        <v>59</v>
      </c>
      <c r="B67">
        <v>0</v>
      </c>
      <c r="C67">
        <v>1</v>
      </c>
      <c r="D67">
        <v>0</v>
      </c>
      <c r="E67">
        <v>0</v>
      </c>
      <c r="F67">
        <v>1</v>
      </c>
      <c r="G67">
        <v>3</v>
      </c>
      <c r="H67">
        <v>3</v>
      </c>
      <c r="I67">
        <v>1</v>
      </c>
      <c r="J67">
        <v>4</v>
      </c>
      <c r="K67" s="24">
        <f t="shared" ref="K67:K68" si="2">SUM(B67:J67)</f>
        <v>13</v>
      </c>
      <c r="L67">
        <v>18</v>
      </c>
      <c r="M67" s="24">
        <f t="shared" ref="M67:M68" si="3">K67*50/L67</f>
        <v>36.111111111111114</v>
      </c>
    </row>
    <row r="68" spans="1:13" ht="24.95" customHeight="1" x14ac:dyDescent="0.3">
      <c r="A68" s="184" t="s">
        <v>60</v>
      </c>
      <c r="B68">
        <v>0</v>
      </c>
      <c r="C68">
        <v>2</v>
      </c>
      <c r="D68">
        <v>1</v>
      </c>
      <c r="E68">
        <v>1</v>
      </c>
      <c r="F68">
        <v>1</v>
      </c>
      <c r="G68">
        <v>0</v>
      </c>
      <c r="H68">
        <v>1</v>
      </c>
      <c r="I68">
        <v>0</v>
      </c>
      <c r="J68">
        <v>1</v>
      </c>
      <c r="K68" s="24">
        <f t="shared" si="2"/>
        <v>7</v>
      </c>
      <c r="L68">
        <v>18</v>
      </c>
      <c r="M68" s="24">
        <f t="shared" si="3"/>
        <v>19.444444444444443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workbookViewId="0">
      <selection activeCell="V12" sqref="V12"/>
    </sheetView>
  </sheetViews>
  <sheetFormatPr defaultRowHeight="24.95" customHeight="1" x14ac:dyDescent="0.3"/>
  <cols>
    <col min="1" max="1" width="5.140625" customWidth="1"/>
    <col min="2" max="2" width="27.28515625" style="183" customWidth="1"/>
    <col min="3" max="12" width="5.7109375" customWidth="1"/>
    <col min="13" max="13" width="6.7109375" customWidth="1"/>
    <col min="14" max="14" width="7.42578125" style="24" customWidth="1"/>
    <col min="15" max="20" width="5.7109375" customWidth="1"/>
  </cols>
  <sheetData>
    <row r="1" spans="1:14" ht="24.95" customHeight="1" x14ac:dyDescent="0.3">
      <c r="L1" t="s">
        <v>83</v>
      </c>
      <c r="M1" t="s">
        <v>231</v>
      </c>
      <c r="N1" s="24" t="s">
        <v>232</v>
      </c>
    </row>
    <row r="2" spans="1:14" ht="24.95" customHeight="1" x14ac:dyDescent="0.3">
      <c r="A2" t="s">
        <v>230</v>
      </c>
      <c r="B2" s="183" t="s">
        <v>72</v>
      </c>
      <c r="C2">
        <v>4</v>
      </c>
      <c r="D2">
        <v>4</v>
      </c>
      <c r="E2">
        <v>4</v>
      </c>
      <c r="F2">
        <v>4</v>
      </c>
      <c r="G2">
        <v>4</v>
      </c>
      <c r="H2">
        <v>4</v>
      </c>
      <c r="I2">
        <v>4</v>
      </c>
      <c r="J2">
        <v>2</v>
      </c>
      <c r="K2">
        <v>4</v>
      </c>
      <c r="L2" s="24">
        <f t="shared" ref="L2:L36" si="0">SUM(C2:K2)</f>
        <v>34</v>
      </c>
      <c r="M2">
        <v>18</v>
      </c>
      <c r="N2" s="24">
        <f t="shared" ref="N2:N36" si="1">L2*50/M2</f>
        <v>94.444444444444443</v>
      </c>
    </row>
    <row r="3" spans="1:14" ht="24.95" customHeight="1" x14ac:dyDescent="0.3">
      <c r="A3" t="s">
        <v>233</v>
      </c>
      <c r="B3" s="183" t="s">
        <v>77</v>
      </c>
      <c r="C3">
        <v>4</v>
      </c>
      <c r="D3">
        <v>4</v>
      </c>
      <c r="E3">
        <v>4</v>
      </c>
      <c r="F3">
        <v>3</v>
      </c>
      <c r="G3">
        <v>4</v>
      </c>
      <c r="H3">
        <v>4</v>
      </c>
      <c r="I3">
        <v>3</v>
      </c>
      <c r="J3">
        <v>3</v>
      </c>
      <c r="K3">
        <v>3</v>
      </c>
      <c r="L3" s="24">
        <f t="shared" si="0"/>
        <v>32</v>
      </c>
      <c r="M3">
        <v>18</v>
      </c>
      <c r="N3" s="24">
        <f t="shared" si="1"/>
        <v>88.888888888888886</v>
      </c>
    </row>
    <row r="4" spans="1:14" ht="24.95" customHeight="1" x14ac:dyDescent="0.3">
      <c r="A4" t="s">
        <v>234</v>
      </c>
      <c r="B4" s="183" t="s">
        <v>213</v>
      </c>
      <c r="C4">
        <v>2</v>
      </c>
      <c r="D4">
        <v>4</v>
      </c>
      <c r="E4">
        <v>3</v>
      </c>
      <c r="F4">
        <v>4</v>
      </c>
      <c r="G4">
        <v>4</v>
      </c>
      <c r="H4">
        <v>3</v>
      </c>
      <c r="I4">
        <v>4</v>
      </c>
      <c r="J4">
        <v>4</v>
      </c>
      <c r="K4">
        <v>2</v>
      </c>
      <c r="L4" s="24">
        <f t="shared" si="0"/>
        <v>30</v>
      </c>
      <c r="M4">
        <v>17</v>
      </c>
      <c r="N4" s="24">
        <f t="shared" si="1"/>
        <v>88.235294117647058</v>
      </c>
    </row>
    <row r="5" spans="1:14" ht="24.95" customHeight="1" x14ac:dyDescent="0.3">
      <c r="A5" t="s">
        <v>235</v>
      </c>
      <c r="B5" s="183" t="s">
        <v>68</v>
      </c>
      <c r="C5">
        <v>4</v>
      </c>
      <c r="D5">
        <v>4</v>
      </c>
      <c r="E5">
        <v>3</v>
      </c>
      <c r="F5">
        <v>0</v>
      </c>
      <c r="H5">
        <v>4</v>
      </c>
      <c r="I5">
        <v>3</v>
      </c>
      <c r="J5">
        <v>4</v>
      </c>
      <c r="K5">
        <v>1</v>
      </c>
      <c r="L5" s="24">
        <f t="shared" si="0"/>
        <v>23</v>
      </c>
      <c r="M5">
        <v>16</v>
      </c>
      <c r="N5" s="24">
        <f t="shared" si="1"/>
        <v>71.875</v>
      </c>
    </row>
    <row r="6" spans="1:14" ht="24.95" customHeight="1" x14ac:dyDescent="0.3">
      <c r="A6" t="s">
        <v>236</v>
      </c>
      <c r="B6" s="184" t="s">
        <v>53</v>
      </c>
      <c r="C6">
        <v>2</v>
      </c>
      <c r="D6">
        <v>2</v>
      </c>
      <c r="E6">
        <v>4</v>
      </c>
      <c r="F6">
        <v>4</v>
      </c>
      <c r="G6">
        <v>4</v>
      </c>
      <c r="H6">
        <v>1</v>
      </c>
      <c r="I6">
        <v>2</v>
      </c>
      <c r="J6">
        <v>3</v>
      </c>
      <c r="L6" s="24">
        <f t="shared" si="0"/>
        <v>22</v>
      </c>
      <c r="M6">
        <v>16</v>
      </c>
      <c r="N6" s="24">
        <f t="shared" si="1"/>
        <v>68.75</v>
      </c>
    </row>
    <row r="7" spans="1:14" ht="24.95" customHeight="1" x14ac:dyDescent="0.3">
      <c r="A7" t="s">
        <v>237</v>
      </c>
      <c r="B7" s="183" t="s">
        <v>73</v>
      </c>
      <c r="C7">
        <v>3</v>
      </c>
      <c r="D7">
        <v>2</v>
      </c>
      <c r="E7">
        <v>3</v>
      </c>
      <c r="F7">
        <v>1</v>
      </c>
      <c r="G7">
        <v>4</v>
      </c>
      <c r="H7">
        <v>4</v>
      </c>
      <c r="I7">
        <v>1</v>
      </c>
      <c r="J7">
        <v>3</v>
      </c>
      <c r="K7">
        <v>3</v>
      </c>
      <c r="L7" s="24">
        <f t="shared" si="0"/>
        <v>24</v>
      </c>
      <c r="M7">
        <v>18</v>
      </c>
      <c r="N7" s="24">
        <f t="shared" si="1"/>
        <v>66.666666666666671</v>
      </c>
    </row>
    <row r="8" spans="1:14" ht="24.95" customHeight="1" x14ac:dyDescent="0.3">
      <c r="A8" t="s">
        <v>238</v>
      </c>
      <c r="B8" s="184" t="s">
        <v>52</v>
      </c>
      <c r="D8">
        <v>3</v>
      </c>
      <c r="E8">
        <v>3</v>
      </c>
      <c r="F8">
        <v>3</v>
      </c>
      <c r="G8">
        <v>2</v>
      </c>
      <c r="H8">
        <v>2</v>
      </c>
      <c r="I8">
        <v>3</v>
      </c>
      <c r="J8">
        <v>1</v>
      </c>
      <c r="K8">
        <v>4</v>
      </c>
      <c r="L8" s="24">
        <f t="shared" si="0"/>
        <v>21</v>
      </c>
      <c r="M8">
        <v>16</v>
      </c>
      <c r="N8" s="24">
        <f t="shared" si="1"/>
        <v>65.625</v>
      </c>
    </row>
    <row r="9" spans="1:14" ht="24.95" customHeight="1" x14ac:dyDescent="0.3">
      <c r="A9" t="s">
        <v>239</v>
      </c>
      <c r="B9" s="183" t="s">
        <v>220</v>
      </c>
      <c r="C9">
        <v>2</v>
      </c>
      <c r="D9">
        <v>1</v>
      </c>
      <c r="E9">
        <v>3</v>
      </c>
      <c r="F9">
        <v>3</v>
      </c>
      <c r="G9">
        <v>3</v>
      </c>
      <c r="H9">
        <v>1</v>
      </c>
      <c r="I9">
        <v>3</v>
      </c>
      <c r="J9">
        <v>4</v>
      </c>
      <c r="K9">
        <v>2</v>
      </c>
      <c r="L9" s="24">
        <f t="shared" si="0"/>
        <v>22</v>
      </c>
      <c r="M9">
        <v>17</v>
      </c>
      <c r="N9" s="24">
        <f t="shared" si="1"/>
        <v>64.705882352941174</v>
      </c>
    </row>
    <row r="10" spans="1:14" ht="24.95" customHeight="1" x14ac:dyDescent="0.3">
      <c r="A10" t="s">
        <v>239</v>
      </c>
      <c r="B10" s="183" t="s">
        <v>215</v>
      </c>
      <c r="C10">
        <v>1</v>
      </c>
      <c r="D10">
        <v>3</v>
      </c>
      <c r="E10">
        <v>1</v>
      </c>
      <c r="F10">
        <v>2</v>
      </c>
      <c r="G10">
        <v>2</v>
      </c>
      <c r="H10">
        <v>4</v>
      </c>
      <c r="I10">
        <v>3</v>
      </c>
      <c r="J10">
        <v>4</v>
      </c>
      <c r="K10">
        <v>2</v>
      </c>
      <c r="L10" s="24">
        <f t="shared" si="0"/>
        <v>22</v>
      </c>
      <c r="M10">
        <v>17</v>
      </c>
      <c r="N10" s="24">
        <f t="shared" si="1"/>
        <v>64.705882352941174</v>
      </c>
    </row>
    <row r="11" spans="1:14" ht="24.95" customHeight="1" x14ac:dyDescent="0.3">
      <c r="A11" t="s">
        <v>240</v>
      </c>
      <c r="B11" s="184" t="s">
        <v>222</v>
      </c>
      <c r="C11">
        <v>4</v>
      </c>
      <c r="D11">
        <v>0</v>
      </c>
      <c r="E11">
        <v>2</v>
      </c>
      <c r="F11">
        <v>3</v>
      </c>
      <c r="G11">
        <v>2</v>
      </c>
      <c r="H11">
        <v>1</v>
      </c>
      <c r="I11">
        <v>2</v>
      </c>
      <c r="J11">
        <v>3</v>
      </c>
      <c r="K11">
        <v>3</v>
      </c>
      <c r="L11" s="24">
        <f t="shared" si="0"/>
        <v>20</v>
      </c>
      <c r="M11">
        <v>16</v>
      </c>
      <c r="N11" s="24">
        <f t="shared" si="1"/>
        <v>62.5</v>
      </c>
    </row>
    <row r="12" spans="1:14" ht="24.95" customHeight="1" x14ac:dyDescent="0.3">
      <c r="A12" t="s">
        <v>241</v>
      </c>
      <c r="B12" s="184" t="s">
        <v>57</v>
      </c>
      <c r="C12">
        <v>3</v>
      </c>
      <c r="D12">
        <v>4</v>
      </c>
      <c r="E12">
        <v>1</v>
      </c>
      <c r="F12">
        <v>3</v>
      </c>
      <c r="G12">
        <v>4</v>
      </c>
      <c r="H12">
        <v>0</v>
      </c>
      <c r="I12">
        <v>3</v>
      </c>
      <c r="J12">
        <v>2</v>
      </c>
      <c r="K12">
        <v>2</v>
      </c>
      <c r="L12" s="24">
        <f t="shared" si="0"/>
        <v>22</v>
      </c>
      <c r="M12">
        <v>18</v>
      </c>
      <c r="N12" s="24">
        <f t="shared" si="1"/>
        <v>61.111111111111114</v>
      </c>
    </row>
    <row r="13" spans="1:14" ht="24.95" customHeight="1" x14ac:dyDescent="0.3">
      <c r="A13" t="s">
        <v>242</v>
      </c>
      <c r="B13" s="183" t="s">
        <v>37</v>
      </c>
      <c r="C13">
        <v>2</v>
      </c>
      <c r="D13">
        <v>2</v>
      </c>
      <c r="E13">
        <v>4</v>
      </c>
      <c r="F13">
        <v>3</v>
      </c>
      <c r="G13">
        <v>2</v>
      </c>
      <c r="H13">
        <v>2</v>
      </c>
      <c r="I13">
        <v>2</v>
      </c>
      <c r="J13">
        <v>2</v>
      </c>
      <c r="L13" s="24">
        <f t="shared" si="0"/>
        <v>19</v>
      </c>
      <c r="M13">
        <v>16</v>
      </c>
      <c r="N13" s="24">
        <f t="shared" si="1"/>
        <v>59.375</v>
      </c>
    </row>
    <row r="14" spans="1:14" ht="24.95" customHeight="1" x14ac:dyDescent="0.3">
      <c r="A14" t="s">
        <v>243</v>
      </c>
      <c r="B14" s="183" t="s">
        <v>75</v>
      </c>
      <c r="C14">
        <v>1</v>
      </c>
      <c r="D14">
        <v>4</v>
      </c>
      <c r="E14">
        <v>3</v>
      </c>
      <c r="F14">
        <v>4</v>
      </c>
      <c r="G14">
        <v>1</v>
      </c>
      <c r="H14">
        <v>1</v>
      </c>
      <c r="I14">
        <v>0</v>
      </c>
      <c r="J14">
        <v>4</v>
      </c>
      <c r="K14">
        <v>3</v>
      </c>
      <c r="L14" s="24">
        <f t="shared" si="0"/>
        <v>21</v>
      </c>
      <c r="M14">
        <v>18</v>
      </c>
      <c r="N14" s="24">
        <f t="shared" si="1"/>
        <v>58.333333333333336</v>
      </c>
    </row>
    <row r="15" spans="1:14" ht="24.95" customHeight="1" x14ac:dyDescent="0.3">
      <c r="A15" t="s">
        <v>243</v>
      </c>
      <c r="B15" s="184" t="s">
        <v>48</v>
      </c>
      <c r="C15">
        <v>4</v>
      </c>
      <c r="D15">
        <v>1</v>
      </c>
      <c r="E15">
        <v>3</v>
      </c>
      <c r="F15">
        <v>3</v>
      </c>
      <c r="G15">
        <v>3</v>
      </c>
      <c r="H15">
        <v>2</v>
      </c>
      <c r="I15">
        <v>1</v>
      </c>
      <c r="J15">
        <v>1</v>
      </c>
      <c r="K15">
        <v>3</v>
      </c>
      <c r="L15" s="24">
        <f t="shared" si="0"/>
        <v>21</v>
      </c>
      <c r="M15">
        <v>18</v>
      </c>
      <c r="N15" s="24">
        <f t="shared" si="1"/>
        <v>58.333333333333336</v>
      </c>
    </row>
    <row r="16" spans="1:14" ht="24.95" customHeight="1" x14ac:dyDescent="0.3">
      <c r="A16" t="s">
        <v>243</v>
      </c>
      <c r="B16" s="184" t="s">
        <v>58</v>
      </c>
      <c r="C16">
        <v>2</v>
      </c>
      <c r="D16">
        <v>4</v>
      </c>
      <c r="E16">
        <v>3</v>
      </c>
      <c r="F16">
        <v>2</v>
      </c>
      <c r="G16">
        <v>2</v>
      </c>
      <c r="H16">
        <v>2</v>
      </c>
      <c r="I16">
        <v>3</v>
      </c>
      <c r="J16">
        <v>2</v>
      </c>
      <c r="K16">
        <v>1</v>
      </c>
      <c r="L16" s="24">
        <f t="shared" si="0"/>
        <v>21</v>
      </c>
      <c r="M16">
        <v>18</v>
      </c>
      <c r="N16" s="24">
        <f t="shared" si="1"/>
        <v>58.333333333333336</v>
      </c>
    </row>
    <row r="17" spans="1:19" ht="24.95" customHeight="1" x14ac:dyDescent="0.3">
      <c r="A17" t="s">
        <v>244</v>
      </c>
      <c r="B17" s="183" t="s">
        <v>39</v>
      </c>
      <c r="C17">
        <v>2</v>
      </c>
      <c r="D17">
        <v>3</v>
      </c>
      <c r="E17">
        <v>1</v>
      </c>
      <c r="G17">
        <v>3</v>
      </c>
      <c r="H17">
        <v>3</v>
      </c>
      <c r="I17">
        <v>2</v>
      </c>
      <c r="K17">
        <v>2</v>
      </c>
      <c r="L17" s="24">
        <f t="shared" si="0"/>
        <v>16</v>
      </c>
      <c r="M17">
        <v>14</v>
      </c>
      <c r="N17" s="24">
        <f t="shared" si="1"/>
        <v>57.142857142857146</v>
      </c>
    </row>
    <row r="18" spans="1:19" ht="24.95" customHeight="1" x14ac:dyDescent="0.3">
      <c r="A18" t="s">
        <v>245</v>
      </c>
      <c r="B18" s="183" t="s">
        <v>221</v>
      </c>
      <c r="C18">
        <v>2</v>
      </c>
      <c r="D18">
        <v>2</v>
      </c>
      <c r="E18">
        <v>4</v>
      </c>
      <c r="F18">
        <v>2</v>
      </c>
      <c r="G18">
        <v>3</v>
      </c>
      <c r="H18">
        <v>1</v>
      </c>
      <c r="I18">
        <v>2</v>
      </c>
      <c r="J18">
        <v>2</v>
      </c>
      <c r="K18">
        <v>1</v>
      </c>
      <c r="L18" s="24">
        <f t="shared" si="0"/>
        <v>19</v>
      </c>
      <c r="M18">
        <v>17</v>
      </c>
      <c r="N18" s="24">
        <f t="shared" si="1"/>
        <v>55.882352941176471</v>
      </c>
    </row>
    <row r="19" spans="1:19" ht="24.95" customHeight="1" x14ac:dyDescent="0.3">
      <c r="A19" t="s">
        <v>246</v>
      </c>
      <c r="B19" s="183" t="s">
        <v>67</v>
      </c>
      <c r="D19">
        <v>2</v>
      </c>
      <c r="E19">
        <v>2</v>
      </c>
      <c r="F19">
        <v>3</v>
      </c>
      <c r="G19">
        <v>2</v>
      </c>
      <c r="I19">
        <v>0</v>
      </c>
      <c r="J19">
        <v>3</v>
      </c>
      <c r="K19">
        <v>3</v>
      </c>
      <c r="L19" s="24">
        <f t="shared" si="0"/>
        <v>15</v>
      </c>
      <c r="M19">
        <v>14</v>
      </c>
      <c r="N19" s="24">
        <f t="shared" si="1"/>
        <v>53.571428571428569</v>
      </c>
    </row>
    <row r="20" spans="1:19" ht="24.95" customHeight="1" x14ac:dyDescent="0.3">
      <c r="A20" t="s">
        <v>246</v>
      </c>
      <c r="B20" s="183" t="s">
        <v>63</v>
      </c>
      <c r="C20">
        <v>4</v>
      </c>
      <c r="D20">
        <v>0</v>
      </c>
      <c r="E20">
        <v>2</v>
      </c>
      <c r="F20">
        <v>2</v>
      </c>
      <c r="G20">
        <v>2</v>
      </c>
      <c r="H20">
        <v>3</v>
      </c>
      <c r="I20">
        <v>2</v>
      </c>
      <c r="L20" s="24">
        <f t="shared" si="0"/>
        <v>15</v>
      </c>
      <c r="M20">
        <v>14</v>
      </c>
      <c r="N20" s="24">
        <f t="shared" si="1"/>
        <v>53.571428571428569</v>
      </c>
    </row>
    <row r="21" spans="1:19" ht="24.95" customHeight="1" x14ac:dyDescent="0.3">
      <c r="A21" t="s">
        <v>247</v>
      </c>
      <c r="B21" s="183" t="s">
        <v>69</v>
      </c>
      <c r="C21">
        <v>2</v>
      </c>
      <c r="D21">
        <v>2</v>
      </c>
      <c r="E21">
        <v>0</v>
      </c>
      <c r="F21">
        <v>1</v>
      </c>
      <c r="G21">
        <v>2</v>
      </c>
      <c r="H21">
        <v>4</v>
      </c>
      <c r="I21">
        <v>2</v>
      </c>
      <c r="J21">
        <v>2</v>
      </c>
      <c r="K21">
        <v>4</v>
      </c>
      <c r="L21" s="24">
        <f t="shared" si="0"/>
        <v>19</v>
      </c>
      <c r="M21">
        <v>18</v>
      </c>
      <c r="N21" s="24">
        <f t="shared" si="1"/>
        <v>52.777777777777779</v>
      </c>
    </row>
    <row r="22" spans="1:19" ht="24.95" customHeight="1" x14ac:dyDescent="0.3">
      <c r="A22" t="s">
        <v>247</v>
      </c>
      <c r="B22" s="184" t="s">
        <v>45</v>
      </c>
      <c r="C22">
        <v>2</v>
      </c>
      <c r="D22">
        <v>2</v>
      </c>
      <c r="E22">
        <v>1</v>
      </c>
      <c r="F22">
        <v>3</v>
      </c>
      <c r="G22">
        <v>2</v>
      </c>
      <c r="H22">
        <v>3</v>
      </c>
      <c r="I22">
        <v>2</v>
      </c>
      <c r="J22">
        <v>3</v>
      </c>
      <c r="K22">
        <v>1</v>
      </c>
      <c r="L22" s="24">
        <f t="shared" si="0"/>
        <v>19</v>
      </c>
      <c r="M22">
        <v>18</v>
      </c>
      <c r="N22" s="24">
        <f t="shared" si="1"/>
        <v>52.777777777777779</v>
      </c>
    </row>
    <row r="23" spans="1:19" ht="24.95" customHeight="1" x14ac:dyDescent="0.3">
      <c r="A23" t="s">
        <v>248</v>
      </c>
      <c r="B23" s="183" t="s">
        <v>210</v>
      </c>
      <c r="C23">
        <v>0</v>
      </c>
      <c r="D23">
        <v>1</v>
      </c>
      <c r="E23">
        <v>2</v>
      </c>
      <c r="F23">
        <v>2</v>
      </c>
      <c r="G23">
        <v>4</v>
      </c>
      <c r="H23">
        <v>2</v>
      </c>
      <c r="I23">
        <v>2</v>
      </c>
      <c r="L23" s="24">
        <f t="shared" si="0"/>
        <v>13</v>
      </c>
      <c r="M23">
        <v>13</v>
      </c>
      <c r="N23" s="24">
        <f t="shared" si="1"/>
        <v>50</v>
      </c>
    </row>
    <row r="24" spans="1:19" ht="24.95" customHeight="1" x14ac:dyDescent="0.3">
      <c r="A24" t="s">
        <v>249</v>
      </c>
      <c r="B24" s="183" t="s">
        <v>218</v>
      </c>
      <c r="C24">
        <v>1</v>
      </c>
      <c r="E24">
        <v>1</v>
      </c>
      <c r="F24">
        <v>2</v>
      </c>
      <c r="G24">
        <v>4</v>
      </c>
      <c r="H24">
        <v>1</v>
      </c>
      <c r="J24">
        <v>1</v>
      </c>
      <c r="K24">
        <v>2</v>
      </c>
      <c r="L24" s="24">
        <f t="shared" si="0"/>
        <v>12</v>
      </c>
      <c r="M24">
        <v>13</v>
      </c>
      <c r="N24" s="24">
        <f t="shared" si="1"/>
        <v>46.153846153846153</v>
      </c>
    </row>
    <row r="25" spans="1:19" ht="24.95" customHeight="1" x14ac:dyDescent="0.3">
      <c r="A25" t="s">
        <v>250</v>
      </c>
      <c r="B25" s="183" t="s">
        <v>209</v>
      </c>
      <c r="E25">
        <v>0</v>
      </c>
      <c r="F25">
        <v>1</v>
      </c>
      <c r="G25">
        <v>2</v>
      </c>
      <c r="H25">
        <v>3</v>
      </c>
      <c r="I25">
        <v>2</v>
      </c>
      <c r="L25" s="24">
        <f t="shared" si="0"/>
        <v>8</v>
      </c>
      <c r="M25">
        <v>9</v>
      </c>
      <c r="N25" s="24">
        <f t="shared" si="1"/>
        <v>44.444444444444443</v>
      </c>
    </row>
    <row r="26" spans="1:19" ht="24.95" customHeight="1" x14ac:dyDescent="0.3">
      <c r="A26" t="s">
        <v>251</v>
      </c>
      <c r="B26" s="183" t="s">
        <v>212</v>
      </c>
      <c r="C26">
        <v>0</v>
      </c>
      <c r="D26">
        <v>1</v>
      </c>
      <c r="E26">
        <v>1</v>
      </c>
      <c r="F26">
        <v>4</v>
      </c>
      <c r="G26">
        <v>1</v>
      </c>
      <c r="H26">
        <v>2</v>
      </c>
      <c r="I26">
        <v>2</v>
      </c>
      <c r="J26">
        <v>2</v>
      </c>
      <c r="K26">
        <v>2</v>
      </c>
      <c r="L26" s="24">
        <f t="shared" si="0"/>
        <v>15</v>
      </c>
      <c r="M26">
        <v>17</v>
      </c>
      <c r="N26" s="24">
        <f t="shared" si="1"/>
        <v>44.117647058823529</v>
      </c>
    </row>
    <row r="27" spans="1:19" ht="24.95" customHeight="1" x14ac:dyDescent="0.3">
      <c r="A27" t="s">
        <v>252</v>
      </c>
      <c r="B27" s="183" t="s">
        <v>225</v>
      </c>
      <c r="C27">
        <v>2</v>
      </c>
      <c r="D27">
        <v>0</v>
      </c>
      <c r="E27">
        <v>0</v>
      </c>
      <c r="F27">
        <v>2</v>
      </c>
      <c r="G27">
        <v>0</v>
      </c>
      <c r="H27">
        <v>4</v>
      </c>
      <c r="I27">
        <v>2</v>
      </c>
      <c r="J27">
        <v>2</v>
      </c>
      <c r="K27">
        <v>2</v>
      </c>
      <c r="L27" s="24">
        <f t="shared" si="0"/>
        <v>14</v>
      </c>
      <c r="M27">
        <v>16</v>
      </c>
      <c r="N27" s="24">
        <f t="shared" si="1"/>
        <v>43.75</v>
      </c>
    </row>
    <row r="28" spans="1:19" ht="24.95" customHeight="1" x14ac:dyDescent="0.3">
      <c r="A28" t="s">
        <v>253</v>
      </c>
      <c r="B28" s="183" t="s">
        <v>146</v>
      </c>
      <c r="C28">
        <v>1</v>
      </c>
      <c r="D28">
        <v>3</v>
      </c>
      <c r="E28">
        <v>1</v>
      </c>
      <c r="F28">
        <v>2</v>
      </c>
      <c r="H28">
        <v>2</v>
      </c>
      <c r="I28">
        <v>1</v>
      </c>
      <c r="J28">
        <v>2</v>
      </c>
      <c r="L28" s="24">
        <f t="shared" si="0"/>
        <v>12</v>
      </c>
      <c r="M28">
        <v>14</v>
      </c>
      <c r="N28" s="24">
        <f t="shared" si="1"/>
        <v>42.857142857142854</v>
      </c>
    </row>
    <row r="29" spans="1:19" ht="24.95" customHeight="1" x14ac:dyDescent="0.3">
      <c r="A29" t="s">
        <v>254</v>
      </c>
      <c r="B29" s="184" t="s">
        <v>49</v>
      </c>
      <c r="C29">
        <v>3</v>
      </c>
      <c r="D29">
        <v>1</v>
      </c>
      <c r="E29">
        <v>4</v>
      </c>
      <c r="F29">
        <v>0</v>
      </c>
      <c r="G29">
        <v>1</v>
      </c>
      <c r="H29">
        <v>4</v>
      </c>
      <c r="I29">
        <v>0</v>
      </c>
      <c r="J29">
        <v>0</v>
      </c>
      <c r="K29">
        <v>2</v>
      </c>
      <c r="L29" s="24">
        <f t="shared" si="0"/>
        <v>15</v>
      </c>
      <c r="M29">
        <v>18</v>
      </c>
      <c r="N29" s="24">
        <f t="shared" si="1"/>
        <v>41.666666666666664</v>
      </c>
      <c r="S29" s="196"/>
    </row>
    <row r="30" spans="1:19" ht="24.95" customHeight="1" x14ac:dyDescent="0.3">
      <c r="A30" t="s">
        <v>254</v>
      </c>
      <c r="B30" s="184" t="s">
        <v>50</v>
      </c>
      <c r="C30">
        <v>3</v>
      </c>
      <c r="D30">
        <v>1</v>
      </c>
      <c r="E30">
        <v>2</v>
      </c>
      <c r="F30">
        <v>0</v>
      </c>
      <c r="G30">
        <v>0</v>
      </c>
      <c r="H30">
        <v>2</v>
      </c>
      <c r="I30">
        <v>1</v>
      </c>
      <c r="J30">
        <v>3</v>
      </c>
      <c r="K30">
        <v>3</v>
      </c>
      <c r="L30" s="24">
        <f t="shared" si="0"/>
        <v>15</v>
      </c>
      <c r="M30">
        <v>18</v>
      </c>
      <c r="N30" s="24">
        <f t="shared" si="1"/>
        <v>41.666666666666664</v>
      </c>
    </row>
    <row r="31" spans="1:19" ht="24.95" customHeight="1" x14ac:dyDescent="0.3">
      <c r="A31" t="s">
        <v>255</v>
      </c>
      <c r="B31" s="183" t="s">
        <v>38</v>
      </c>
      <c r="C31">
        <v>4</v>
      </c>
      <c r="D31">
        <v>0</v>
      </c>
      <c r="E31">
        <v>1</v>
      </c>
      <c r="F31">
        <v>4</v>
      </c>
      <c r="G31">
        <v>0</v>
      </c>
      <c r="H31">
        <v>2</v>
      </c>
      <c r="I31">
        <v>1</v>
      </c>
      <c r="J31">
        <v>0</v>
      </c>
      <c r="K31">
        <v>1</v>
      </c>
      <c r="L31" s="24">
        <f t="shared" si="0"/>
        <v>13</v>
      </c>
      <c r="M31">
        <v>18</v>
      </c>
      <c r="N31" s="24">
        <f t="shared" si="1"/>
        <v>36.111111111111114</v>
      </c>
    </row>
    <row r="32" spans="1:19" ht="24.95" customHeight="1" x14ac:dyDescent="0.3">
      <c r="A32" t="s">
        <v>255</v>
      </c>
      <c r="B32" s="184" t="s">
        <v>59</v>
      </c>
      <c r="C32">
        <v>0</v>
      </c>
      <c r="D32">
        <v>1</v>
      </c>
      <c r="E32">
        <v>0</v>
      </c>
      <c r="F32">
        <v>0</v>
      </c>
      <c r="G32">
        <v>1</v>
      </c>
      <c r="H32">
        <v>3</v>
      </c>
      <c r="I32">
        <v>3</v>
      </c>
      <c r="J32">
        <v>1</v>
      </c>
      <c r="K32">
        <v>4</v>
      </c>
      <c r="L32" s="24">
        <f t="shared" si="0"/>
        <v>13</v>
      </c>
      <c r="M32">
        <v>18</v>
      </c>
      <c r="N32" s="24">
        <f t="shared" si="1"/>
        <v>36.111111111111114</v>
      </c>
    </row>
    <row r="33" spans="1:14" ht="24.95" customHeight="1" x14ac:dyDescent="0.3">
      <c r="A33" t="s">
        <v>256</v>
      </c>
      <c r="B33" s="184" t="s">
        <v>46</v>
      </c>
      <c r="C33">
        <v>0</v>
      </c>
      <c r="D33">
        <v>1</v>
      </c>
      <c r="E33">
        <v>1</v>
      </c>
      <c r="F33">
        <v>2</v>
      </c>
      <c r="G33">
        <v>1</v>
      </c>
      <c r="H33">
        <v>3</v>
      </c>
      <c r="I33">
        <v>2</v>
      </c>
      <c r="J33">
        <v>0</v>
      </c>
      <c r="K33">
        <v>0</v>
      </c>
      <c r="L33" s="24">
        <f t="shared" si="0"/>
        <v>10</v>
      </c>
      <c r="M33">
        <v>18</v>
      </c>
      <c r="N33" s="24">
        <f t="shared" si="1"/>
        <v>27.777777777777779</v>
      </c>
    </row>
    <row r="34" spans="1:14" ht="24.95" customHeight="1" x14ac:dyDescent="0.3">
      <c r="A34" t="s">
        <v>257</v>
      </c>
      <c r="B34" s="184" t="s">
        <v>60</v>
      </c>
      <c r="C34">
        <v>0</v>
      </c>
      <c r="D34">
        <v>2</v>
      </c>
      <c r="E34">
        <v>1</v>
      </c>
      <c r="F34">
        <v>1</v>
      </c>
      <c r="G34">
        <v>1</v>
      </c>
      <c r="H34">
        <v>0</v>
      </c>
      <c r="I34">
        <v>1</v>
      </c>
      <c r="J34">
        <v>0</v>
      </c>
      <c r="K34">
        <v>1</v>
      </c>
      <c r="L34" s="24">
        <f t="shared" si="0"/>
        <v>7</v>
      </c>
      <c r="M34">
        <v>18</v>
      </c>
      <c r="N34" s="24">
        <f t="shared" si="1"/>
        <v>19.444444444444443</v>
      </c>
    </row>
    <row r="35" spans="1:14" ht="24.95" customHeight="1" x14ac:dyDescent="0.3">
      <c r="A35" t="s">
        <v>258</v>
      </c>
      <c r="B35" s="184" t="s">
        <v>229</v>
      </c>
      <c r="C35">
        <v>0</v>
      </c>
      <c r="D35">
        <v>0</v>
      </c>
      <c r="E35">
        <v>2</v>
      </c>
      <c r="F35">
        <v>1</v>
      </c>
      <c r="G35">
        <v>0</v>
      </c>
      <c r="H35">
        <v>0</v>
      </c>
      <c r="I35">
        <v>0</v>
      </c>
      <c r="K35">
        <v>1</v>
      </c>
      <c r="L35" s="24">
        <f t="shared" si="0"/>
        <v>4</v>
      </c>
      <c r="M35">
        <v>13</v>
      </c>
      <c r="N35" s="24">
        <f t="shared" si="1"/>
        <v>15.384615384615385</v>
      </c>
    </row>
    <row r="36" spans="1:14" ht="24.95" customHeight="1" x14ac:dyDescent="0.3">
      <c r="A36" t="s">
        <v>259</v>
      </c>
      <c r="B36" s="184" t="s">
        <v>223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1</v>
      </c>
      <c r="L36" s="24">
        <f t="shared" si="0"/>
        <v>1</v>
      </c>
      <c r="M36">
        <v>15</v>
      </c>
      <c r="N36" s="24">
        <f t="shared" si="1"/>
        <v>3.3333333333333335</v>
      </c>
    </row>
    <row r="39" spans="1:14" ht="24.95" customHeight="1" x14ac:dyDescent="0.3">
      <c r="B39" s="184" t="s">
        <v>47</v>
      </c>
      <c r="C39">
        <v>4</v>
      </c>
      <c r="D39">
        <v>4</v>
      </c>
      <c r="F39">
        <v>4</v>
      </c>
      <c r="G39">
        <v>2</v>
      </c>
      <c r="L39" s="24">
        <f t="shared" ref="L39:L57" si="2">SUM(C39:K39)</f>
        <v>14</v>
      </c>
      <c r="M39">
        <v>8</v>
      </c>
      <c r="N39" s="24">
        <f t="shared" ref="N39:N57" si="3">L39*50/M39</f>
        <v>87.5</v>
      </c>
    </row>
    <row r="40" spans="1:14" ht="24.95" customHeight="1" x14ac:dyDescent="0.3">
      <c r="B40" s="183" t="s">
        <v>61</v>
      </c>
      <c r="J40">
        <v>3</v>
      </c>
      <c r="K40">
        <v>3</v>
      </c>
      <c r="L40" s="24">
        <f t="shared" si="2"/>
        <v>6</v>
      </c>
      <c r="M40">
        <v>4</v>
      </c>
      <c r="N40" s="24">
        <f t="shared" si="3"/>
        <v>75</v>
      </c>
    </row>
    <row r="41" spans="1:14" ht="24.95" customHeight="1" x14ac:dyDescent="0.3">
      <c r="B41" s="183" t="s">
        <v>201</v>
      </c>
      <c r="G41">
        <v>3</v>
      </c>
      <c r="L41" s="24">
        <f t="shared" si="2"/>
        <v>3</v>
      </c>
      <c r="M41">
        <v>2</v>
      </c>
      <c r="N41" s="24">
        <f t="shared" si="3"/>
        <v>75</v>
      </c>
    </row>
    <row r="42" spans="1:14" ht="24.95" customHeight="1" x14ac:dyDescent="0.3">
      <c r="B42" s="183" t="s">
        <v>216</v>
      </c>
      <c r="H42">
        <v>2</v>
      </c>
      <c r="I42">
        <v>0</v>
      </c>
      <c r="J42">
        <v>2</v>
      </c>
      <c r="K42">
        <v>3</v>
      </c>
      <c r="L42" s="24">
        <f t="shared" si="2"/>
        <v>7</v>
      </c>
      <c r="M42">
        <v>5</v>
      </c>
      <c r="N42" s="24">
        <f t="shared" si="3"/>
        <v>70</v>
      </c>
    </row>
    <row r="43" spans="1:14" ht="24.95" customHeight="1" x14ac:dyDescent="0.3">
      <c r="B43" s="183" t="s">
        <v>35</v>
      </c>
      <c r="C43">
        <v>0</v>
      </c>
      <c r="D43">
        <v>3</v>
      </c>
      <c r="E43">
        <v>2</v>
      </c>
      <c r="F43">
        <v>3</v>
      </c>
      <c r="G43">
        <v>4</v>
      </c>
      <c r="L43" s="24">
        <f t="shared" si="2"/>
        <v>12</v>
      </c>
      <c r="M43">
        <v>10</v>
      </c>
      <c r="N43" s="24">
        <f t="shared" si="3"/>
        <v>60</v>
      </c>
    </row>
    <row r="44" spans="1:14" ht="24.95" customHeight="1" x14ac:dyDescent="0.3">
      <c r="B44" s="184" t="s">
        <v>51</v>
      </c>
      <c r="E44">
        <v>2</v>
      </c>
      <c r="H44">
        <v>3</v>
      </c>
      <c r="I44">
        <v>0</v>
      </c>
      <c r="J44">
        <v>3</v>
      </c>
      <c r="K44">
        <v>2</v>
      </c>
      <c r="L44" s="24">
        <f t="shared" si="2"/>
        <v>10</v>
      </c>
      <c r="M44">
        <v>10</v>
      </c>
      <c r="N44" s="24">
        <f t="shared" si="3"/>
        <v>50</v>
      </c>
    </row>
    <row r="45" spans="1:14" ht="24.95" customHeight="1" x14ac:dyDescent="0.3">
      <c r="B45" s="183" t="s">
        <v>219</v>
      </c>
      <c r="C45">
        <v>4</v>
      </c>
      <c r="D45">
        <v>1</v>
      </c>
      <c r="H45">
        <v>2</v>
      </c>
      <c r="I45">
        <v>1</v>
      </c>
      <c r="K45">
        <v>1</v>
      </c>
      <c r="L45" s="24">
        <f t="shared" si="2"/>
        <v>9</v>
      </c>
      <c r="M45">
        <v>9</v>
      </c>
      <c r="N45" s="24">
        <f t="shared" si="3"/>
        <v>50</v>
      </c>
    </row>
    <row r="46" spans="1:14" ht="24.95" customHeight="1" x14ac:dyDescent="0.3">
      <c r="B46" s="183" t="s">
        <v>211</v>
      </c>
      <c r="I46">
        <v>0</v>
      </c>
      <c r="J46">
        <v>1</v>
      </c>
      <c r="K46">
        <v>4</v>
      </c>
      <c r="L46" s="24">
        <f t="shared" si="2"/>
        <v>5</v>
      </c>
      <c r="M46">
        <v>5</v>
      </c>
      <c r="N46" s="24">
        <f t="shared" si="3"/>
        <v>50</v>
      </c>
    </row>
    <row r="47" spans="1:14" ht="24.95" customHeight="1" x14ac:dyDescent="0.3">
      <c r="B47" s="183" t="s">
        <v>31</v>
      </c>
      <c r="D47">
        <v>1</v>
      </c>
      <c r="H47">
        <v>2</v>
      </c>
      <c r="I47">
        <v>3</v>
      </c>
      <c r="J47">
        <v>0</v>
      </c>
      <c r="K47">
        <v>2</v>
      </c>
      <c r="L47" s="24">
        <f t="shared" si="2"/>
        <v>8</v>
      </c>
      <c r="M47">
        <v>10</v>
      </c>
      <c r="N47" s="24">
        <f t="shared" si="3"/>
        <v>40</v>
      </c>
    </row>
    <row r="48" spans="1:14" ht="24.95" customHeight="1" x14ac:dyDescent="0.3">
      <c r="B48" s="183" t="s">
        <v>65</v>
      </c>
      <c r="C48">
        <v>4</v>
      </c>
      <c r="D48">
        <v>0</v>
      </c>
      <c r="E48">
        <v>1</v>
      </c>
      <c r="F48">
        <v>1</v>
      </c>
      <c r="L48" s="24">
        <f t="shared" si="2"/>
        <v>6</v>
      </c>
      <c r="M48">
        <v>8</v>
      </c>
      <c r="N48" s="24">
        <f t="shared" si="3"/>
        <v>37.5</v>
      </c>
    </row>
    <row r="49" spans="2:14" ht="24.95" customHeight="1" x14ac:dyDescent="0.3">
      <c r="B49" s="184" t="s">
        <v>227</v>
      </c>
      <c r="H49">
        <v>1</v>
      </c>
      <c r="I49">
        <v>0</v>
      </c>
      <c r="J49">
        <v>4</v>
      </c>
      <c r="K49">
        <v>0</v>
      </c>
      <c r="L49" s="24">
        <f t="shared" si="2"/>
        <v>5</v>
      </c>
      <c r="M49">
        <v>7</v>
      </c>
      <c r="N49" s="24">
        <f t="shared" si="3"/>
        <v>35.714285714285715</v>
      </c>
    </row>
    <row r="50" spans="2:14" ht="24.95" customHeight="1" x14ac:dyDescent="0.3">
      <c r="B50" s="183" t="s">
        <v>217</v>
      </c>
      <c r="C50">
        <v>0</v>
      </c>
      <c r="D50">
        <v>2</v>
      </c>
      <c r="E50">
        <v>2</v>
      </c>
      <c r="F50">
        <v>1</v>
      </c>
      <c r="G50">
        <v>0</v>
      </c>
      <c r="H50">
        <v>1</v>
      </c>
      <c r="J50">
        <v>0</v>
      </c>
      <c r="K50">
        <v>1</v>
      </c>
      <c r="L50" s="24">
        <f t="shared" si="2"/>
        <v>7</v>
      </c>
      <c r="M50">
        <v>10</v>
      </c>
      <c r="N50" s="24">
        <f t="shared" si="3"/>
        <v>35</v>
      </c>
    </row>
    <row r="51" spans="2:14" ht="24.95" customHeight="1" x14ac:dyDescent="0.3">
      <c r="B51" s="183" t="s">
        <v>64</v>
      </c>
      <c r="H51">
        <v>0</v>
      </c>
      <c r="I51">
        <v>3</v>
      </c>
      <c r="J51">
        <v>2</v>
      </c>
      <c r="K51">
        <v>0</v>
      </c>
      <c r="L51" s="24">
        <f t="shared" si="2"/>
        <v>5</v>
      </c>
      <c r="M51">
        <v>8</v>
      </c>
      <c r="N51" s="24">
        <f t="shared" si="3"/>
        <v>31.25</v>
      </c>
    </row>
    <row r="52" spans="2:14" ht="24.95" customHeight="1" x14ac:dyDescent="0.3">
      <c r="B52" s="184" t="s">
        <v>228</v>
      </c>
      <c r="F52">
        <v>3</v>
      </c>
      <c r="G52">
        <v>0</v>
      </c>
      <c r="I52">
        <v>0</v>
      </c>
      <c r="J52">
        <v>1</v>
      </c>
      <c r="L52" s="24">
        <f t="shared" si="2"/>
        <v>4</v>
      </c>
      <c r="M52">
        <v>7</v>
      </c>
      <c r="N52" s="24">
        <f t="shared" si="3"/>
        <v>28.571428571428573</v>
      </c>
    </row>
    <row r="53" spans="2:14" ht="24.95" customHeight="1" x14ac:dyDescent="0.3">
      <c r="B53" s="184" t="s">
        <v>178</v>
      </c>
      <c r="C53">
        <v>0</v>
      </c>
      <c r="E53">
        <v>2</v>
      </c>
      <c r="F53">
        <v>1</v>
      </c>
      <c r="G53">
        <v>0</v>
      </c>
      <c r="H53">
        <v>1</v>
      </c>
      <c r="K53">
        <v>0</v>
      </c>
      <c r="L53" s="24">
        <f t="shared" si="2"/>
        <v>4</v>
      </c>
      <c r="M53">
        <v>9</v>
      </c>
      <c r="N53" s="24">
        <f t="shared" si="3"/>
        <v>22.222222222222221</v>
      </c>
    </row>
    <row r="54" spans="2:14" ht="24.95" customHeight="1" x14ac:dyDescent="0.3">
      <c r="B54" s="183" t="s">
        <v>226</v>
      </c>
      <c r="D54">
        <v>0</v>
      </c>
      <c r="E54">
        <v>0</v>
      </c>
      <c r="F54">
        <v>1</v>
      </c>
      <c r="J54">
        <v>1</v>
      </c>
      <c r="K54">
        <v>0</v>
      </c>
      <c r="L54" s="24">
        <f t="shared" si="2"/>
        <v>2</v>
      </c>
      <c r="M54">
        <v>8</v>
      </c>
      <c r="N54" s="24">
        <f t="shared" si="3"/>
        <v>12.5</v>
      </c>
    </row>
    <row r="55" spans="2:14" ht="24.95" customHeight="1" x14ac:dyDescent="0.3">
      <c r="B55" s="183" t="s">
        <v>214</v>
      </c>
      <c r="C55">
        <v>0</v>
      </c>
      <c r="E55">
        <v>0</v>
      </c>
      <c r="G55">
        <v>0</v>
      </c>
      <c r="I55">
        <v>1</v>
      </c>
      <c r="L55" s="24">
        <f t="shared" si="2"/>
        <v>1</v>
      </c>
      <c r="M55">
        <v>5</v>
      </c>
      <c r="N55" s="24">
        <f t="shared" si="3"/>
        <v>10</v>
      </c>
    </row>
    <row r="56" spans="2:14" ht="24.95" customHeight="1" x14ac:dyDescent="0.3">
      <c r="B56" s="184" t="s">
        <v>224</v>
      </c>
      <c r="C56">
        <v>0</v>
      </c>
      <c r="D56">
        <v>0</v>
      </c>
      <c r="E56">
        <v>0</v>
      </c>
      <c r="F56">
        <v>0</v>
      </c>
      <c r="G56">
        <v>0</v>
      </c>
      <c r="L56" s="24">
        <f t="shared" si="2"/>
        <v>0</v>
      </c>
      <c r="M56">
        <v>5</v>
      </c>
      <c r="N56" s="24">
        <f t="shared" si="3"/>
        <v>0</v>
      </c>
    </row>
    <row r="57" spans="2:14" ht="24.95" customHeight="1" x14ac:dyDescent="0.3">
      <c r="B57" s="184" t="s">
        <v>56</v>
      </c>
      <c r="C57">
        <v>0</v>
      </c>
      <c r="D57">
        <v>0</v>
      </c>
      <c r="L57" s="24">
        <f t="shared" si="2"/>
        <v>0</v>
      </c>
      <c r="M57">
        <v>4</v>
      </c>
      <c r="N57" s="24">
        <f t="shared" si="3"/>
        <v>0</v>
      </c>
    </row>
  </sheetData>
  <sortState ref="A1:S57">
    <sortCondition descending="1" ref="N1:N68"/>
    <sortCondition descending="1" ref="M1:M6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Menetrend</vt:lpstr>
      <vt:lpstr>Ranglista pontok szerint</vt:lpstr>
      <vt:lpstr>Mérkőzéslapok</vt:lpstr>
      <vt:lpstr>Eredmények</vt:lpstr>
      <vt:lpstr>Egyéni pontok</vt:lpstr>
      <vt:lpstr>Egyéni sorrend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Gyozsán Z</cp:lastModifiedBy>
  <dcterms:created xsi:type="dcterms:W3CDTF">2015-09-28T00:25:41Z</dcterms:created>
  <dcterms:modified xsi:type="dcterms:W3CDTF">2016-05-08T09:01:53Z</dcterms:modified>
</cp:coreProperties>
</file>